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ECHNOL\Společné\Poskytnutá data\Výzkum a vývoj\RIS\2024\"/>
    </mc:Choice>
  </mc:AlternateContent>
  <bookViews>
    <workbookView xWindow="-105" yWindow="-105" windowWidth="23250" windowHeight="12570"/>
  </bookViews>
  <sheets>
    <sheet name="OBSAH" sheetId="37" r:id="rId1"/>
    <sheet name="Poznámky" sheetId="48" r:id="rId2"/>
    <sheet name="1" sheetId="38" r:id="rId3"/>
    <sheet name="2" sheetId="39" r:id="rId4"/>
    <sheet name="3" sheetId="40" r:id="rId5"/>
    <sheet name="4" sheetId="41" r:id="rId6"/>
    <sheet name="5" sheetId="42" r:id="rId7"/>
    <sheet name="6" sheetId="43" r:id="rId8"/>
    <sheet name="7" sheetId="44" r:id="rId9"/>
    <sheet name="8" sheetId="45" r:id="rId10"/>
    <sheet name="9" sheetId="46" r:id="rId11"/>
    <sheet name="10" sheetId="47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43" l="1"/>
  <c r="L6" i="43"/>
  <c r="M6" i="43"/>
  <c r="K7" i="43"/>
  <c r="L7" i="43"/>
  <c r="M7" i="43"/>
  <c r="K8" i="43"/>
  <c r="L8" i="43"/>
  <c r="M8" i="43"/>
  <c r="H6" i="43"/>
  <c r="I6" i="43"/>
  <c r="J6" i="43"/>
  <c r="H7" i="43"/>
  <c r="I7" i="43"/>
  <c r="J7" i="43"/>
  <c r="H8" i="43"/>
  <c r="I8" i="43"/>
  <c r="J8" i="43"/>
  <c r="E6" i="43"/>
  <c r="F6" i="43"/>
  <c r="G6" i="43"/>
  <c r="E7" i="43"/>
  <c r="F7" i="43"/>
  <c r="G7" i="43"/>
  <c r="E8" i="43"/>
  <c r="F8" i="43"/>
  <c r="G8" i="43"/>
  <c r="E9" i="43"/>
  <c r="F9" i="43"/>
  <c r="G9" i="43"/>
  <c r="E10" i="43"/>
  <c r="F10" i="43"/>
  <c r="G10" i="43"/>
  <c r="E11" i="43"/>
  <c r="F11" i="43"/>
  <c r="G11" i="43"/>
  <c r="E12" i="43"/>
  <c r="F12" i="43"/>
  <c r="G12" i="43"/>
  <c r="E13" i="43"/>
  <c r="F13" i="43"/>
  <c r="G13" i="43"/>
  <c r="E14" i="43"/>
  <c r="F14" i="43"/>
  <c r="G14" i="43"/>
  <c r="E15" i="43"/>
  <c r="F15" i="43"/>
  <c r="G15" i="43"/>
  <c r="E16" i="43"/>
  <c r="F16" i="43"/>
  <c r="G16" i="43"/>
  <c r="E17" i="43"/>
  <c r="F17" i="43"/>
  <c r="G17" i="43"/>
  <c r="E18" i="43"/>
  <c r="F18" i="43"/>
  <c r="G18" i="43"/>
  <c r="E19" i="43"/>
  <c r="F19" i="43"/>
  <c r="G19" i="43"/>
  <c r="E20" i="43"/>
  <c r="F20" i="43"/>
  <c r="G20" i="43"/>
  <c r="B7" i="43"/>
  <c r="C7" i="43"/>
  <c r="D7" i="43"/>
  <c r="B8" i="43"/>
  <c r="C8" i="43"/>
  <c r="D8" i="43"/>
  <c r="B9" i="43"/>
  <c r="C9" i="43"/>
  <c r="D9" i="43"/>
  <c r="H9" i="43"/>
  <c r="I9" i="43"/>
  <c r="J9" i="43"/>
  <c r="K9" i="43"/>
  <c r="L9" i="43"/>
  <c r="M9" i="43"/>
  <c r="B10" i="43"/>
  <c r="C10" i="43"/>
  <c r="D10" i="43"/>
  <c r="K10" i="43"/>
  <c r="L10" i="43"/>
  <c r="M10" i="43"/>
  <c r="B11" i="43"/>
  <c r="C11" i="43"/>
  <c r="D11" i="43"/>
  <c r="B12" i="43"/>
  <c r="C12" i="43"/>
  <c r="D12" i="43"/>
  <c r="H12" i="43"/>
  <c r="I12" i="43"/>
  <c r="J12" i="43"/>
  <c r="K12" i="43"/>
  <c r="L12" i="43"/>
  <c r="M12" i="43"/>
  <c r="B13" i="43"/>
  <c r="C13" i="43"/>
  <c r="D13" i="43"/>
  <c r="H13" i="43"/>
  <c r="I13" i="43"/>
  <c r="J13" i="43"/>
  <c r="K13" i="43"/>
  <c r="L13" i="43"/>
  <c r="M13" i="43"/>
  <c r="B14" i="43"/>
  <c r="C14" i="43"/>
  <c r="D14" i="43"/>
  <c r="H14" i="43"/>
  <c r="I14" i="43"/>
  <c r="J14" i="43"/>
  <c r="K14" i="43"/>
  <c r="L14" i="43"/>
  <c r="M14" i="43"/>
  <c r="B15" i="43"/>
  <c r="C15" i="43"/>
  <c r="D15" i="43"/>
  <c r="H15" i="43"/>
  <c r="J15" i="43"/>
  <c r="K15" i="43"/>
  <c r="L15" i="43"/>
  <c r="M15" i="43"/>
  <c r="B16" i="43"/>
  <c r="C16" i="43"/>
  <c r="D16" i="43"/>
  <c r="H16" i="43"/>
  <c r="J16" i="43"/>
  <c r="K16" i="43"/>
  <c r="L16" i="43"/>
  <c r="B17" i="43"/>
  <c r="C17" i="43"/>
  <c r="D17" i="43"/>
  <c r="H17" i="43"/>
  <c r="I17" i="43"/>
  <c r="J17" i="43"/>
  <c r="K17" i="43"/>
  <c r="L17" i="43"/>
  <c r="M17" i="43"/>
  <c r="B18" i="43"/>
  <c r="C18" i="43"/>
  <c r="D18" i="43"/>
  <c r="H18" i="43"/>
  <c r="I18" i="43"/>
  <c r="J18" i="43"/>
  <c r="K18" i="43"/>
  <c r="L18" i="43"/>
  <c r="M18" i="43"/>
  <c r="B19" i="43"/>
  <c r="C19" i="43"/>
  <c r="D19" i="43"/>
  <c r="H19" i="43"/>
  <c r="J19" i="43"/>
  <c r="K19" i="43"/>
  <c r="L19" i="43"/>
  <c r="M19" i="43"/>
  <c r="B20" i="43"/>
  <c r="C20" i="43"/>
  <c r="D20" i="43"/>
  <c r="H20" i="43"/>
  <c r="I20" i="43"/>
  <c r="J20" i="43"/>
  <c r="K20" i="43"/>
  <c r="L20" i="43"/>
  <c r="M20" i="43"/>
  <c r="C6" i="43"/>
  <c r="D6" i="43"/>
  <c r="B6" i="43"/>
  <c r="B6" i="41"/>
  <c r="C6" i="41"/>
  <c r="D6" i="41"/>
  <c r="E6" i="41"/>
  <c r="F6" i="41"/>
  <c r="G6" i="41"/>
  <c r="H6" i="41"/>
  <c r="I6" i="41"/>
  <c r="J6" i="41"/>
  <c r="K6" i="41"/>
  <c r="L6" i="41"/>
  <c r="M6" i="41"/>
  <c r="N6" i="41"/>
  <c r="B7" i="41"/>
  <c r="C7" i="41"/>
  <c r="D7" i="41"/>
  <c r="E7" i="41"/>
  <c r="F7" i="41"/>
  <c r="G7" i="41"/>
  <c r="H7" i="41"/>
  <c r="I7" i="41"/>
  <c r="J7" i="41"/>
  <c r="K7" i="41"/>
  <c r="L7" i="41"/>
  <c r="M7" i="41"/>
  <c r="N7" i="41"/>
  <c r="B8" i="41"/>
  <c r="C8" i="41"/>
  <c r="D8" i="41"/>
  <c r="E8" i="41"/>
  <c r="F8" i="41"/>
  <c r="G8" i="41"/>
  <c r="H8" i="41"/>
  <c r="I8" i="41"/>
  <c r="J8" i="41"/>
  <c r="K8" i="41"/>
  <c r="L8" i="41"/>
  <c r="M8" i="41"/>
  <c r="N8" i="41"/>
  <c r="B9" i="41"/>
  <c r="C9" i="41"/>
  <c r="D9" i="41"/>
  <c r="E9" i="41"/>
  <c r="F9" i="41"/>
  <c r="G9" i="41"/>
  <c r="H9" i="41"/>
  <c r="I9" i="41"/>
  <c r="J9" i="41"/>
  <c r="K9" i="41"/>
  <c r="L9" i="41"/>
  <c r="M9" i="41"/>
  <c r="N9" i="41"/>
  <c r="B10" i="41"/>
  <c r="C10" i="41"/>
  <c r="D10" i="41"/>
  <c r="E10" i="41"/>
  <c r="F10" i="41"/>
  <c r="G10" i="41"/>
  <c r="I10" i="41"/>
  <c r="J10" i="41"/>
  <c r="K10" i="41"/>
  <c r="L10" i="41"/>
  <c r="M10" i="41"/>
  <c r="N10" i="41"/>
  <c r="B11" i="41"/>
  <c r="C11" i="41"/>
  <c r="D11" i="41"/>
  <c r="E11" i="41"/>
  <c r="F11" i="41"/>
  <c r="G11" i="41"/>
  <c r="H11" i="41"/>
  <c r="I11" i="41"/>
  <c r="J11" i="41"/>
  <c r="K11" i="41"/>
  <c r="L11" i="41"/>
  <c r="M11" i="41"/>
  <c r="N11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N12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N13" i="41"/>
  <c r="B14" i="41"/>
  <c r="C14" i="41"/>
  <c r="D14" i="41"/>
  <c r="E14" i="41"/>
  <c r="F14" i="41"/>
  <c r="G14" i="41"/>
  <c r="H14" i="41"/>
  <c r="I14" i="41"/>
  <c r="J14" i="41"/>
  <c r="K14" i="41"/>
  <c r="L14" i="41"/>
  <c r="M14" i="41"/>
  <c r="N14" i="41"/>
  <c r="B15" i="41"/>
  <c r="C15" i="41"/>
  <c r="D15" i="41"/>
  <c r="E15" i="41"/>
  <c r="F15" i="41"/>
  <c r="G15" i="41"/>
  <c r="H15" i="41"/>
  <c r="I15" i="41"/>
  <c r="J15" i="41"/>
  <c r="K15" i="41"/>
  <c r="L15" i="41"/>
  <c r="M15" i="41"/>
  <c r="N15" i="41"/>
  <c r="B16" i="41"/>
  <c r="C16" i="41"/>
  <c r="D16" i="41"/>
  <c r="E16" i="41"/>
  <c r="F16" i="41"/>
  <c r="G16" i="41"/>
  <c r="H16" i="41"/>
  <c r="I16" i="41"/>
  <c r="J16" i="41"/>
  <c r="K16" i="41"/>
  <c r="L16" i="41"/>
  <c r="M16" i="41"/>
  <c r="N16" i="41"/>
  <c r="B17" i="41"/>
  <c r="C17" i="41"/>
  <c r="D17" i="41"/>
  <c r="E17" i="41"/>
  <c r="F17" i="41"/>
  <c r="G17" i="41"/>
  <c r="H17" i="41"/>
  <c r="I17" i="41"/>
  <c r="J17" i="41"/>
  <c r="K17" i="41"/>
  <c r="L17" i="41"/>
  <c r="M17" i="41"/>
  <c r="N17" i="41"/>
  <c r="B18" i="41"/>
  <c r="C18" i="41"/>
  <c r="D18" i="41"/>
  <c r="E18" i="41"/>
  <c r="F18" i="41"/>
  <c r="G18" i="41"/>
  <c r="H18" i="41"/>
  <c r="I18" i="41"/>
  <c r="J18" i="41"/>
  <c r="K18" i="41"/>
  <c r="L18" i="41"/>
  <c r="M18" i="41"/>
  <c r="N18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N19" i="41"/>
  <c r="C5" i="41"/>
  <c r="D5" i="41"/>
  <c r="E5" i="41"/>
  <c r="F5" i="41"/>
  <c r="G5" i="41"/>
  <c r="H5" i="41"/>
  <c r="I5" i="41"/>
  <c r="J5" i="41"/>
  <c r="K5" i="41"/>
  <c r="L5" i="41"/>
  <c r="M5" i="41"/>
  <c r="N5" i="41"/>
  <c r="B5" i="41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6" i="40"/>
  <c r="M5" i="40"/>
  <c r="M7" i="39" l="1"/>
  <c r="M8" i="39"/>
  <c r="M9" i="39"/>
  <c r="M10" i="39"/>
  <c r="M11" i="39"/>
  <c r="M12" i="39"/>
  <c r="M13" i="39"/>
  <c r="M14" i="39"/>
  <c r="M15" i="39"/>
  <c r="M16" i="39"/>
  <c r="M17" i="39"/>
  <c r="M18" i="39"/>
  <c r="M19" i="39"/>
  <c r="M6" i="39"/>
  <c r="M5" i="39"/>
  <c r="B5" i="40" l="1"/>
  <c r="K20" i="47" l="1"/>
  <c r="J20" i="47"/>
  <c r="I20" i="47"/>
  <c r="H20" i="47"/>
  <c r="G20" i="47"/>
  <c r="F20" i="47"/>
  <c r="E20" i="47"/>
  <c r="D20" i="47"/>
  <c r="C20" i="47"/>
  <c r="K19" i="47"/>
  <c r="J19" i="47"/>
  <c r="I19" i="47"/>
  <c r="H19" i="47"/>
  <c r="G19" i="47"/>
  <c r="F19" i="47"/>
  <c r="E19" i="47"/>
  <c r="D19" i="47"/>
  <c r="C19" i="47"/>
  <c r="K18" i="47"/>
  <c r="J18" i="47"/>
  <c r="I18" i="47"/>
  <c r="H18" i="47"/>
  <c r="G18" i="47"/>
  <c r="F18" i="47"/>
  <c r="E18" i="47"/>
  <c r="D18" i="47"/>
  <c r="C18" i="47"/>
  <c r="K17" i="47"/>
  <c r="J17" i="47"/>
  <c r="I17" i="47"/>
  <c r="H17" i="47"/>
  <c r="G17" i="47"/>
  <c r="F17" i="47"/>
  <c r="E17" i="47"/>
  <c r="D17" i="47"/>
  <c r="C17" i="47"/>
  <c r="K16" i="47"/>
  <c r="J16" i="47"/>
  <c r="I16" i="47"/>
  <c r="H16" i="47"/>
  <c r="G16" i="47"/>
  <c r="F16" i="47"/>
  <c r="E16" i="47"/>
  <c r="D16" i="47"/>
  <c r="C16" i="47"/>
  <c r="K15" i="47"/>
  <c r="J15" i="47"/>
  <c r="I15" i="47"/>
  <c r="H15" i="47"/>
  <c r="G15" i="47"/>
  <c r="F15" i="47"/>
  <c r="E15" i="47"/>
  <c r="D15" i="47"/>
  <c r="C15" i="47"/>
  <c r="K14" i="47"/>
  <c r="J14" i="47"/>
  <c r="I14" i="47"/>
  <c r="H14" i="47"/>
  <c r="G14" i="47"/>
  <c r="F14" i="47"/>
  <c r="E14" i="47"/>
  <c r="D14" i="47"/>
  <c r="C14" i="47"/>
  <c r="K13" i="47"/>
  <c r="J13" i="47"/>
  <c r="I13" i="47"/>
  <c r="H13" i="47"/>
  <c r="G13" i="47"/>
  <c r="F13" i="47"/>
  <c r="E13" i="47"/>
  <c r="D13" i="47"/>
  <c r="C13" i="47"/>
  <c r="K12" i="47"/>
  <c r="J12" i="47"/>
  <c r="I12" i="47"/>
  <c r="H12" i="47"/>
  <c r="G12" i="47"/>
  <c r="F12" i="47"/>
  <c r="E12" i="47"/>
  <c r="D12" i="47"/>
  <c r="C12" i="47"/>
  <c r="K11" i="47"/>
  <c r="J11" i="47"/>
  <c r="I11" i="47"/>
  <c r="H11" i="47"/>
  <c r="G11" i="47"/>
  <c r="F11" i="47"/>
  <c r="E11" i="47"/>
  <c r="D11" i="47"/>
  <c r="C11" i="47"/>
  <c r="K10" i="47"/>
  <c r="J10" i="47"/>
  <c r="I10" i="47"/>
  <c r="H10" i="47"/>
  <c r="G10" i="47"/>
  <c r="F10" i="47"/>
  <c r="E10" i="47"/>
  <c r="D10" i="47"/>
  <c r="C10" i="47"/>
  <c r="K9" i="47"/>
  <c r="J9" i="47"/>
  <c r="I9" i="47"/>
  <c r="H9" i="47"/>
  <c r="G9" i="47"/>
  <c r="F9" i="47"/>
  <c r="E9" i="47"/>
  <c r="D9" i="47"/>
  <c r="C9" i="47"/>
  <c r="K8" i="47"/>
  <c r="J8" i="47"/>
  <c r="I8" i="47"/>
  <c r="H8" i="47"/>
  <c r="G8" i="47"/>
  <c r="F8" i="47"/>
  <c r="E8" i="47"/>
  <c r="D8" i="47"/>
  <c r="C8" i="47"/>
  <c r="K7" i="47"/>
  <c r="J7" i="47"/>
  <c r="I7" i="47"/>
  <c r="H7" i="47"/>
  <c r="G7" i="47"/>
  <c r="F7" i="47"/>
  <c r="E7" i="47"/>
  <c r="D7" i="47"/>
  <c r="C7" i="47"/>
  <c r="K6" i="47"/>
  <c r="J6" i="47"/>
  <c r="I6" i="47"/>
  <c r="H6" i="47"/>
  <c r="G6" i="47"/>
  <c r="F6" i="47"/>
  <c r="E6" i="47"/>
  <c r="D6" i="47"/>
  <c r="C6" i="47"/>
  <c r="B20" i="47"/>
  <c r="B19" i="47"/>
  <c r="B18" i="47"/>
  <c r="B17" i="47"/>
  <c r="B16" i="47"/>
  <c r="B15" i="47"/>
  <c r="B14" i="47"/>
  <c r="B13" i="47"/>
  <c r="B12" i="47"/>
  <c r="B11" i="47"/>
  <c r="B10" i="47"/>
  <c r="B9" i="47"/>
  <c r="B8" i="47"/>
  <c r="B7" i="47"/>
  <c r="B6" i="47"/>
  <c r="N19" i="40"/>
  <c r="L19" i="40"/>
  <c r="K19" i="40"/>
  <c r="J19" i="40"/>
  <c r="I19" i="40"/>
  <c r="H19" i="40"/>
  <c r="G19" i="40"/>
  <c r="F19" i="40"/>
  <c r="E19" i="40"/>
  <c r="D19" i="40"/>
  <c r="C19" i="40"/>
  <c r="B19" i="40"/>
  <c r="N18" i="40"/>
  <c r="L18" i="40"/>
  <c r="K18" i="40"/>
  <c r="J18" i="40"/>
  <c r="I18" i="40"/>
  <c r="H18" i="40"/>
  <c r="G18" i="40"/>
  <c r="F18" i="40"/>
  <c r="E18" i="40"/>
  <c r="D18" i="40"/>
  <c r="C18" i="40"/>
  <c r="B18" i="40"/>
  <c r="N17" i="40"/>
  <c r="L17" i="40"/>
  <c r="K17" i="40"/>
  <c r="J17" i="40"/>
  <c r="I17" i="40"/>
  <c r="H17" i="40"/>
  <c r="G17" i="40"/>
  <c r="F17" i="40"/>
  <c r="E17" i="40"/>
  <c r="D17" i="40"/>
  <c r="C17" i="40"/>
  <c r="B17" i="40"/>
  <c r="N16" i="40"/>
  <c r="L16" i="40"/>
  <c r="K16" i="40"/>
  <c r="J16" i="40"/>
  <c r="I16" i="40"/>
  <c r="H16" i="40"/>
  <c r="G16" i="40"/>
  <c r="F16" i="40"/>
  <c r="E16" i="40"/>
  <c r="D16" i="40"/>
  <c r="C16" i="40"/>
  <c r="B16" i="40"/>
  <c r="N15" i="40"/>
  <c r="L15" i="40"/>
  <c r="K15" i="40"/>
  <c r="J15" i="40"/>
  <c r="I15" i="40"/>
  <c r="H15" i="40"/>
  <c r="G15" i="40"/>
  <c r="F15" i="40"/>
  <c r="E15" i="40"/>
  <c r="D15" i="40"/>
  <c r="C15" i="40"/>
  <c r="B15" i="40"/>
  <c r="N14" i="40"/>
  <c r="L14" i="40"/>
  <c r="K14" i="40"/>
  <c r="J14" i="40"/>
  <c r="I14" i="40"/>
  <c r="H14" i="40"/>
  <c r="G14" i="40"/>
  <c r="F14" i="40"/>
  <c r="E14" i="40"/>
  <c r="D14" i="40"/>
  <c r="C14" i="40"/>
  <c r="B14" i="40"/>
  <c r="N13" i="40"/>
  <c r="L13" i="40"/>
  <c r="K13" i="40"/>
  <c r="J13" i="40"/>
  <c r="I13" i="40"/>
  <c r="H13" i="40"/>
  <c r="G13" i="40"/>
  <c r="F13" i="40"/>
  <c r="E13" i="40"/>
  <c r="D13" i="40"/>
  <c r="C13" i="40"/>
  <c r="B13" i="40"/>
  <c r="N12" i="40"/>
  <c r="L12" i="40"/>
  <c r="K12" i="40"/>
  <c r="J12" i="40"/>
  <c r="I12" i="40"/>
  <c r="H12" i="40"/>
  <c r="G12" i="40"/>
  <c r="F12" i="40"/>
  <c r="E12" i="40"/>
  <c r="D12" i="40"/>
  <c r="C12" i="40"/>
  <c r="B12" i="40"/>
  <c r="N11" i="40"/>
  <c r="L11" i="40"/>
  <c r="K11" i="40"/>
  <c r="J11" i="40"/>
  <c r="I11" i="40"/>
  <c r="H11" i="40"/>
  <c r="G11" i="40"/>
  <c r="F11" i="40"/>
  <c r="E11" i="40"/>
  <c r="D11" i="40"/>
  <c r="C11" i="40"/>
  <c r="B11" i="40"/>
  <c r="N10" i="40"/>
  <c r="L10" i="40"/>
  <c r="K10" i="40"/>
  <c r="J10" i="40"/>
  <c r="I10" i="40"/>
  <c r="G10" i="40"/>
  <c r="F10" i="40"/>
  <c r="E10" i="40"/>
  <c r="D10" i="40"/>
  <c r="C10" i="40"/>
  <c r="B10" i="40"/>
  <c r="N9" i="40"/>
  <c r="L9" i="40"/>
  <c r="K9" i="40"/>
  <c r="J9" i="40"/>
  <c r="I9" i="40"/>
  <c r="H9" i="40"/>
  <c r="G9" i="40"/>
  <c r="F9" i="40"/>
  <c r="E9" i="40"/>
  <c r="D9" i="40"/>
  <c r="C9" i="40"/>
  <c r="B9" i="40"/>
  <c r="N8" i="40"/>
  <c r="L8" i="40"/>
  <c r="K8" i="40"/>
  <c r="J8" i="40"/>
  <c r="I8" i="40"/>
  <c r="H8" i="40"/>
  <c r="G8" i="40"/>
  <c r="F8" i="40"/>
  <c r="E8" i="40"/>
  <c r="D8" i="40"/>
  <c r="C8" i="40"/>
  <c r="B8" i="40"/>
  <c r="N7" i="40"/>
  <c r="L7" i="40"/>
  <c r="K7" i="40"/>
  <c r="J7" i="40"/>
  <c r="I7" i="40"/>
  <c r="H7" i="40"/>
  <c r="G7" i="40"/>
  <c r="F7" i="40"/>
  <c r="E7" i="40"/>
  <c r="D7" i="40"/>
  <c r="C7" i="40"/>
  <c r="B7" i="40"/>
  <c r="N6" i="40"/>
  <c r="L6" i="40"/>
  <c r="K6" i="40"/>
  <c r="J6" i="40"/>
  <c r="I6" i="40"/>
  <c r="H6" i="40"/>
  <c r="G6" i="40"/>
  <c r="F6" i="40"/>
  <c r="E6" i="40"/>
  <c r="D6" i="40"/>
  <c r="C6" i="40"/>
  <c r="B6" i="40"/>
  <c r="N5" i="40"/>
  <c r="L5" i="40"/>
  <c r="K5" i="40"/>
  <c r="J5" i="40"/>
  <c r="I5" i="40"/>
  <c r="H5" i="40"/>
  <c r="G5" i="40"/>
  <c r="F5" i="40"/>
  <c r="E5" i="40"/>
  <c r="D5" i="40"/>
  <c r="C5" i="40"/>
  <c r="N19" i="39" l="1"/>
  <c r="L19" i="39"/>
  <c r="K19" i="39"/>
  <c r="J19" i="39"/>
  <c r="I19" i="39"/>
  <c r="H19" i="39"/>
  <c r="G19" i="39"/>
  <c r="F19" i="39"/>
  <c r="E19" i="39"/>
  <c r="D19" i="39"/>
  <c r="C19" i="39"/>
  <c r="B19" i="39"/>
  <c r="N18" i="39"/>
  <c r="L18" i="39"/>
  <c r="K18" i="39"/>
  <c r="J18" i="39"/>
  <c r="I18" i="39"/>
  <c r="H18" i="39"/>
  <c r="G18" i="39"/>
  <c r="F18" i="39"/>
  <c r="E18" i="39"/>
  <c r="D18" i="39"/>
  <c r="C18" i="39"/>
  <c r="B18" i="39"/>
  <c r="N17" i="39"/>
  <c r="L17" i="39"/>
  <c r="K17" i="39"/>
  <c r="J17" i="39"/>
  <c r="I17" i="39"/>
  <c r="H17" i="39"/>
  <c r="G17" i="39"/>
  <c r="F17" i="39"/>
  <c r="E17" i="39"/>
  <c r="D17" i="39"/>
  <c r="C17" i="39"/>
  <c r="B17" i="39"/>
  <c r="N16" i="39"/>
  <c r="L16" i="39"/>
  <c r="K16" i="39"/>
  <c r="J16" i="39"/>
  <c r="I16" i="39"/>
  <c r="H16" i="39"/>
  <c r="G16" i="39"/>
  <c r="F16" i="39"/>
  <c r="E16" i="39"/>
  <c r="D16" i="39"/>
  <c r="C16" i="39"/>
  <c r="B16" i="39"/>
  <c r="N15" i="39"/>
  <c r="L15" i="39"/>
  <c r="K15" i="39"/>
  <c r="J15" i="39"/>
  <c r="I15" i="39"/>
  <c r="H15" i="39"/>
  <c r="G15" i="39"/>
  <c r="F15" i="39"/>
  <c r="E15" i="39"/>
  <c r="D15" i="39"/>
  <c r="C15" i="39"/>
  <c r="B15" i="39"/>
  <c r="N14" i="39"/>
  <c r="L14" i="39"/>
  <c r="K14" i="39"/>
  <c r="J14" i="39"/>
  <c r="I14" i="39"/>
  <c r="H14" i="39"/>
  <c r="G14" i="39"/>
  <c r="F14" i="39"/>
  <c r="E14" i="39"/>
  <c r="D14" i="39"/>
  <c r="C14" i="39"/>
  <c r="B14" i="39"/>
  <c r="N13" i="39"/>
  <c r="L13" i="39"/>
  <c r="K13" i="39"/>
  <c r="J13" i="39"/>
  <c r="I13" i="39"/>
  <c r="H13" i="39"/>
  <c r="G13" i="39"/>
  <c r="F13" i="39"/>
  <c r="E13" i="39"/>
  <c r="D13" i="39"/>
  <c r="C13" i="39"/>
  <c r="B13" i="39"/>
  <c r="N12" i="39"/>
  <c r="L12" i="39"/>
  <c r="K12" i="39"/>
  <c r="J12" i="39"/>
  <c r="I12" i="39"/>
  <c r="H12" i="39"/>
  <c r="G12" i="39"/>
  <c r="F12" i="39"/>
  <c r="E12" i="39"/>
  <c r="D12" i="39"/>
  <c r="C12" i="39"/>
  <c r="B12" i="39"/>
  <c r="N11" i="39"/>
  <c r="L11" i="39"/>
  <c r="K11" i="39"/>
  <c r="J11" i="39"/>
  <c r="I11" i="39"/>
  <c r="H11" i="39"/>
  <c r="G11" i="39"/>
  <c r="F11" i="39"/>
  <c r="E11" i="39"/>
  <c r="D11" i="39"/>
  <c r="C11" i="39"/>
  <c r="B11" i="39"/>
  <c r="N10" i="39"/>
  <c r="L10" i="39"/>
  <c r="K10" i="39"/>
  <c r="J10" i="39"/>
  <c r="I10" i="39"/>
  <c r="G10" i="39"/>
  <c r="F10" i="39"/>
  <c r="E10" i="39"/>
  <c r="D10" i="39"/>
  <c r="C10" i="39"/>
  <c r="B10" i="39"/>
  <c r="N9" i="39"/>
  <c r="L9" i="39"/>
  <c r="K9" i="39"/>
  <c r="J9" i="39"/>
  <c r="I9" i="39"/>
  <c r="H9" i="39"/>
  <c r="G9" i="39"/>
  <c r="F9" i="39"/>
  <c r="E9" i="39"/>
  <c r="D9" i="39"/>
  <c r="C9" i="39"/>
  <c r="B9" i="39"/>
  <c r="N8" i="39"/>
  <c r="L8" i="39"/>
  <c r="K8" i="39"/>
  <c r="J8" i="39"/>
  <c r="I8" i="39"/>
  <c r="H8" i="39"/>
  <c r="G8" i="39"/>
  <c r="F8" i="39"/>
  <c r="E8" i="39"/>
  <c r="D8" i="39"/>
  <c r="C8" i="39"/>
  <c r="B8" i="39"/>
  <c r="N7" i="39"/>
  <c r="L7" i="39"/>
  <c r="K7" i="39"/>
  <c r="J7" i="39"/>
  <c r="I7" i="39"/>
  <c r="H7" i="39"/>
  <c r="G7" i="39"/>
  <c r="F7" i="39"/>
  <c r="E7" i="39"/>
  <c r="D7" i="39"/>
  <c r="C7" i="39"/>
  <c r="B7" i="39"/>
  <c r="N6" i="39"/>
  <c r="L6" i="39"/>
  <c r="K6" i="39"/>
  <c r="J6" i="39"/>
  <c r="I6" i="39"/>
  <c r="H6" i="39"/>
  <c r="G6" i="39"/>
  <c r="F6" i="39"/>
  <c r="E6" i="39"/>
  <c r="D6" i="39"/>
  <c r="C6" i="39"/>
  <c r="B6" i="39"/>
  <c r="N5" i="39"/>
  <c r="L5" i="39"/>
  <c r="K5" i="39"/>
  <c r="J5" i="39"/>
  <c r="I5" i="39"/>
  <c r="H5" i="39"/>
  <c r="G5" i="39"/>
  <c r="F5" i="39"/>
  <c r="E5" i="39"/>
  <c r="D5" i="39"/>
  <c r="C5" i="39"/>
  <c r="B5" i="39"/>
</calcChain>
</file>

<file path=xl/sharedStrings.xml><?xml version="1.0" encoding="utf-8"?>
<sst xmlns="http://schemas.openxmlformats.org/spreadsheetml/2006/main" count="416" uniqueCount="99">
  <si>
    <t>Zdroj: ČSÚ, Roční výkaz o výzkumu a vývoji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</si>
  <si>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</si>
  <si>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</si>
  <si>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</si>
  <si>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</si>
  <si>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</si>
  <si>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</si>
  <si>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</si>
  <si>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</si>
  <si>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</si>
  <si>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</si>
  <si>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</si>
  <si>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</si>
  <si>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</si>
  <si>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</si>
  <si>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</si>
  <si>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t>Celkem</t>
  </si>
  <si>
    <t>Podnikatelský</t>
  </si>
  <si>
    <t>Vládní</t>
  </si>
  <si>
    <t>Vysokoškolský</t>
  </si>
  <si>
    <t>v procentech</t>
  </si>
  <si>
    <r>
      <t>ČR</t>
    </r>
    <r>
      <rPr>
        <sz val="8"/>
        <rFont val="Arial"/>
        <family val="2"/>
        <charset val="238"/>
      </rPr>
      <t>, kraje</t>
    </r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</si>
  <si>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</si>
  <si>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v mil. Kč</t>
  </si>
  <si>
    <t>malé
(0–49)</t>
  </si>
  <si>
    <t>střední
(50–249)</t>
  </si>
  <si>
    <t>velké
(250+)</t>
  </si>
  <si>
    <t>domácí</t>
  </si>
  <si>
    <t>ostatní</t>
  </si>
  <si>
    <t>OBSAH</t>
  </si>
  <si>
    <t>celkem</t>
  </si>
  <si>
    <t>i.d.</t>
  </si>
  <si>
    <t>Velikost podniku 
(počet zaměstnanců)</t>
  </si>
  <si>
    <t>Vlastnictví 
podniku</t>
  </si>
  <si>
    <t>Odvětvová sekce podniku 
(klasifikace CZ-NACE)</t>
  </si>
  <si>
    <t>pod zahran. kontrolou</t>
  </si>
  <si>
    <t>zpracov. průmysl (sekce C)</t>
  </si>
  <si>
    <r>
      <t>ICT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
(sekce J)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</si>
  <si>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ICT - podniky s převažující ekonomickou činností v oblasti informačních a komunikačních činností (CZ NACE sekce J)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</si>
  <si>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VaT - vědecké a technické</t>
    </r>
  </si>
  <si>
    <t>Pozn.: Výdaje na výzkum a vývoj v Praze, a to zejména ve vládním sektoru, jsou mezi lety 2011–2015 nadhodnocené, jelikož
            obsahují i prostředky použité na financování projektů z Operačního programu Výzkum a vývoj pro inovace (OP VaVpI),
            které se realizovaly mimo území Prahy a jejichž řešiteli byly subjekty sídlící v Praze. Jednalo se především o výstavbu
            nových výzkumných center na území Středočeského kraje.</t>
  </si>
  <si>
    <r>
      <t>profesní, VaT</t>
    </r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činnosti (sekce M)</t>
    </r>
  </si>
  <si>
    <t>ČR, kraje</t>
  </si>
  <si>
    <t>REG_HDP_BC Hrubý domácí produkt v běžných cenách</t>
  </si>
  <si>
    <t>Zdroj: Český statistický úřad, Databáze regionálních účtů k 9.1.2023</t>
  </si>
  <si>
    <t xml:space="preserve">http://apl.czso.cz/pll/rocenka/rocenka.indexnu_reg </t>
  </si>
  <si>
    <t>-</t>
  </si>
  <si>
    <t>pojem (zkratka)</t>
  </si>
  <si>
    <t>definice</t>
  </si>
  <si>
    <t>CZ-NACE C</t>
  </si>
  <si>
    <t>Zpracovatelský průmysl – hlavní ekonomická činnost podniku</t>
  </si>
  <si>
    <t>CZ-NACE J</t>
  </si>
  <si>
    <t>Informační a komunikační činnosti – hlavní ekonomická činnost podniku</t>
  </si>
  <si>
    <t>CZ-NACE M</t>
  </si>
  <si>
    <t>Profesní, vědecké a technické činnosti – hlavní ekonomická činnost podniku</t>
  </si>
  <si>
    <t>Zdroje z EU</t>
  </si>
  <si>
    <t>Zahrnuje dotaze ze zdrojů EU získané např. v rámci operačních programů jako je VaVpI nebo PIK.</t>
  </si>
  <si>
    <t>Podílové ukazatele</t>
  </si>
  <si>
    <t xml:space="preserve">Žlutá tabulka označuje údaje, které byly na daném listu použity k výpočtu podílových ukazatelů. </t>
  </si>
  <si>
    <t>Pozn.: Výdaje na výzkum a vývoj v Praze, a to zejména ve vládním sektoru, jsou mezi lety 2011–2015 nadhodnocené, jelikož obsahují i prostředky použité na financování projektů z Operačního programu Výzkum a vývoj pro inovace (OP VaVpI), které se realizovaly mimo území Prahy a jejichž řešiteli byly subjekty sídlící v Praze. Jednalo se především o výstavbu nových výzkumných center na území Středočeského kraje.</t>
  </si>
  <si>
    <t>Poznámky</t>
  </si>
  <si>
    <t>Tab. 1 Výdaje na výzkum a vývoj financované ze zdrojů EU</t>
  </si>
  <si>
    <t>Tab. 2 Podíl krajů na výdajích na výzkum a vývoj financovaných ze zdrojů EU</t>
  </si>
  <si>
    <t>Tab. 3 Podíl výdajů na výzkum a vývoj financovaných ze zdrojů EU na regionálním HDP</t>
  </si>
  <si>
    <t>Tab. 4 Podíl financování ze zdrojů EU na celkových výdajích na výzkum a vývoj</t>
  </si>
  <si>
    <t>Tab. 7 Soukromé podniky, které získaly ze zdrojů EU finanční prostředky na provádění výzkumu a vývoje</t>
  </si>
  <si>
    <t>Tab. 8 Výzkum a vývoj v soukromých podnicích financovaný ze zdrojů EU</t>
  </si>
  <si>
    <t>Tab. 1</t>
  </si>
  <si>
    <t>Tab. 2</t>
  </si>
  <si>
    <t>Tab. 3</t>
  </si>
  <si>
    <t>Tab. 4</t>
  </si>
  <si>
    <t>Tab. 5</t>
  </si>
  <si>
    <t>Tab. 6</t>
  </si>
  <si>
    <t>Tab. 7</t>
  </si>
  <si>
    <t>Tab. 8</t>
  </si>
  <si>
    <t>Tab. 9</t>
  </si>
  <si>
    <t>Tab. 10</t>
  </si>
  <si>
    <t>individuální údaj</t>
  </si>
  <si>
    <t>Výdaje na výzkum a vývoj financované ze zdrojů EU</t>
  </si>
  <si>
    <t>Podíl krajů na výdajích na výzkum a vývoj financovaných ze zdrojů EU</t>
  </si>
  <si>
    <t>Podíl výdajů na výzkum a vývoj financovaných ze zdrojů EU na regionálním HDP</t>
  </si>
  <si>
    <t>Podíl financování ze zdrojů EU na celkových výdajích na výzkum a vývoj</t>
  </si>
  <si>
    <t>Soukromé podniky, které získaly ze zdrojů EU finanční prostředky na provádění výzkumu a vývoje</t>
  </si>
  <si>
    <t>Výzkum a vývoj v soukromých podnicích financovaný ze zdrojů EU</t>
  </si>
  <si>
    <t>* pokud není uvedeno jinak</t>
  </si>
  <si>
    <t>Financování výzkumu a vývoje ze zdrojů EU - údaje za roky 2010 až 2022*</t>
  </si>
  <si>
    <t>Celkové výdaje na výzkum a vývoj</t>
  </si>
  <si>
    <t>Tab. 5 Výzkum a vývoj financovaný ze zdrojů EU v hlavních sektorech v letech 2013 až 2022</t>
  </si>
  <si>
    <t>2013-2017</t>
  </si>
  <si>
    <t>2018-2022</t>
  </si>
  <si>
    <t>Tab. 6 Podíl financování výdajů na výzkum a vývoj ze zdrojů EU v hlavních sektorech v letech 2013 až 2022</t>
  </si>
  <si>
    <t>Celkové výdaje na výzkum a vývoj v hlavních sektorech v letech 2013 až 2022</t>
  </si>
  <si>
    <t>Tab. 9 Výzkum a vývoj v soukromých podnicích financovaný ze zdrojů EU v jednotlivých
               skupinách v letech 2013 až 2022</t>
  </si>
  <si>
    <t>Tab. 10 Podíl krajů na financování VaV v soukromých podnicích v dané skupině ze zdrojů EU
                v letech 2013 až 2022</t>
  </si>
  <si>
    <t>Výzkum a vývoj financovaný ze zdrojů EU v hlavních sektorech v letech 2013 až 2022</t>
  </si>
  <si>
    <t>Podíl financování výdajů na výzkum a vývoj ze zdrojů EU v hlavních sektorech v letech 2013 až 2022</t>
  </si>
  <si>
    <t>Výzkum a vývoj v soukromých podnicích financovaný ze zdrojů EU v jednotlivých skupinách v letech 2013 až 2022</t>
  </si>
  <si>
    <t>Podíl krajů na financování VaV v soukromých podnicích v dané skupině ze zdrojů EU v letech 2013 až 2022</t>
  </si>
  <si>
    <t>Vzhledem k relativně malému počtu jednotek provádějících výzkum a vývoj ve většině krajů, může některé ukazatele výrazně ovlivnit jeden či několik významných subjektů v daném segmentu. Při interpretaci údajů je třeba mít tuto skutečnost na paměti.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</si>
</sst>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#,##0.00_ ;\-#,##0.00\ "/>
    <numFmt numFmtId="166" formatCode="#,##0.0_ ;\-#,##0.0\ 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0F4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4" fillId="0" borderId="0" applyNumberFormat="0" applyFill="0" applyBorder="0" applyAlignment="0" applyProtection="0"/>
    <xf numFmtId="0" fontId="1" fillId="0" borderId="0"/>
  </cellStyleXfs>
  <cellXfs count="103">
    <xf numFmtId="0" fontId="0" fillId="0" borderId="0" xfId="0"/>
    <xf numFmtId="0" fontId="6" fillId="0" borderId="0" xfId="2" applyFont="1" applyFill="1" applyBorder="1" applyAlignment="1"/>
    <xf numFmtId="0" fontId="7" fillId="0" borderId="0" xfId="2" applyFont="1" applyFill="1" applyBorder="1" applyAlignment="1">
      <alignment horizontal="left" indent="1"/>
    </xf>
    <xf numFmtId="0" fontId="8" fillId="0" borderId="0" xfId="2" applyFont="1" applyFill="1" applyBorder="1" applyAlignment="1">
      <alignment horizontal="left" vertical="center" wrapText="1" shrinkToFit="1"/>
    </xf>
    <xf numFmtId="164" fontId="8" fillId="0" borderId="3" xfId="4" applyNumberFormat="1" applyFont="1" applyFill="1" applyBorder="1" applyAlignment="1">
      <alignment horizontal="right" vertical="center"/>
    </xf>
    <xf numFmtId="164" fontId="8" fillId="0" borderId="4" xfId="4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left" wrapText="1" indent="1"/>
    </xf>
    <xf numFmtId="164" fontId="6" fillId="0" borderId="3" xfId="4" applyNumberFormat="1" applyFont="1" applyFill="1" applyBorder="1" applyAlignment="1">
      <alignment horizontal="right"/>
    </xf>
    <xf numFmtId="164" fontId="6" fillId="0" borderId="4" xfId="4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indent="1"/>
    </xf>
    <xf numFmtId="0" fontId="6" fillId="0" borderId="0" xfId="2" applyFont="1" applyFill="1" applyBorder="1" applyAlignment="1">
      <alignment horizontal="right"/>
    </xf>
    <xf numFmtId="165" fontId="8" fillId="0" borderId="3" xfId="4" applyNumberFormat="1" applyFont="1" applyFill="1" applyBorder="1" applyAlignment="1">
      <alignment horizontal="right" vertical="center"/>
    </xf>
    <xf numFmtId="165" fontId="6" fillId="0" borderId="3" xfId="4" applyNumberFormat="1" applyFont="1" applyFill="1" applyBorder="1" applyAlignment="1">
      <alignment horizontal="right" vertical="center"/>
    </xf>
    <xf numFmtId="165" fontId="6" fillId="0" borderId="4" xfId="4" applyNumberFormat="1" applyFont="1" applyFill="1" applyBorder="1" applyAlignment="1">
      <alignment horizontal="right" vertical="center"/>
    </xf>
    <xf numFmtId="164" fontId="8" fillId="0" borderId="8" xfId="4" applyNumberFormat="1" applyFont="1" applyFill="1" applyBorder="1" applyAlignment="1">
      <alignment horizontal="right" vertical="center"/>
    </xf>
    <xf numFmtId="164" fontId="8" fillId="0" borderId="10" xfId="4" applyNumberFormat="1" applyFont="1" applyFill="1" applyBorder="1" applyAlignment="1">
      <alignment horizontal="right" vertical="center"/>
    </xf>
    <xf numFmtId="164" fontId="6" fillId="0" borderId="3" xfId="4" quotePrefix="1" applyNumberFormat="1" applyFont="1" applyFill="1" applyBorder="1" applyAlignment="1">
      <alignment horizontal="right"/>
    </xf>
    <xf numFmtId="164" fontId="6" fillId="0" borderId="4" xfId="4" quotePrefix="1" applyNumberFormat="1" applyFont="1" applyFill="1" applyBorder="1" applyAlignment="1">
      <alignment horizontal="right"/>
    </xf>
    <xf numFmtId="166" fontId="8" fillId="0" borderId="8" xfId="4" applyNumberFormat="1" applyFont="1" applyFill="1" applyBorder="1" applyAlignment="1">
      <alignment horizontal="right" vertical="center"/>
    </xf>
    <xf numFmtId="166" fontId="8" fillId="0" borderId="10" xfId="4" applyNumberFormat="1" applyFont="1" applyFill="1" applyBorder="1" applyAlignment="1">
      <alignment horizontal="right" vertical="center"/>
    </xf>
    <xf numFmtId="166" fontId="6" fillId="0" borderId="3" xfId="4" applyNumberFormat="1" applyFont="1" applyFill="1" applyBorder="1" applyAlignment="1">
      <alignment horizontal="right"/>
    </xf>
    <xf numFmtId="166" fontId="6" fillId="0" borderId="4" xfId="4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vertical="center" wrapText="1"/>
    </xf>
    <xf numFmtId="0" fontId="5" fillId="0" borderId="0" xfId="2" applyFont="1" applyFill="1" applyBorder="1" applyAlignment="1"/>
    <xf numFmtId="0" fontId="6" fillId="0" borderId="11" xfId="2" applyFont="1" applyFill="1" applyBorder="1" applyAlignment="1">
      <alignment horizontal="left" wrapText="1" indent="1"/>
    </xf>
    <xf numFmtId="0" fontId="6" fillId="0" borderId="11" xfId="2" applyFont="1" applyFill="1" applyBorder="1" applyAlignment="1">
      <alignment horizontal="left" inden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0" borderId="0" xfId="0" applyFont="1" applyFill="1"/>
    <xf numFmtId="0" fontId="9" fillId="0" borderId="0" xfId="0" applyFont="1" applyFill="1"/>
    <xf numFmtId="0" fontId="13" fillId="0" borderId="0" xfId="0" applyFont="1" applyFill="1" applyAlignment="1">
      <alignment horizontal="right"/>
    </xf>
    <xf numFmtId="164" fontId="8" fillId="0" borderId="8" xfId="7" applyNumberFormat="1" applyFont="1" applyFill="1" applyBorder="1" applyAlignment="1">
      <alignment horizontal="right" vertical="center"/>
    </xf>
    <xf numFmtId="166" fontId="6" fillId="0" borderId="3" xfId="8" applyNumberFormat="1" applyFont="1" applyFill="1" applyBorder="1" applyAlignment="1">
      <alignment horizontal="right"/>
    </xf>
    <xf numFmtId="166" fontId="6" fillId="0" borderId="4" xfId="8" applyNumberFormat="1" applyFont="1" applyFill="1" applyBorder="1" applyAlignment="1">
      <alignment horizontal="right"/>
    </xf>
    <xf numFmtId="0" fontId="6" fillId="2" borderId="7" xfId="8" applyFont="1" applyFill="1" applyBorder="1" applyAlignment="1">
      <alignment horizontal="center" vertical="center" wrapText="1"/>
    </xf>
    <xf numFmtId="166" fontId="8" fillId="0" borderId="8" xfId="8" applyNumberFormat="1" applyFont="1" applyFill="1" applyBorder="1" applyAlignment="1">
      <alignment horizontal="right" vertical="center"/>
    </xf>
    <xf numFmtId="166" fontId="8" fillId="0" borderId="10" xfId="8" applyNumberFormat="1" applyFont="1" applyFill="1" applyBorder="1" applyAlignment="1">
      <alignment horizontal="right" vertical="center"/>
    </xf>
    <xf numFmtId="0" fontId="6" fillId="2" borderId="6" xfId="8" applyFont="1" applyFill="1" applyBorder="1" applyAlignment="1">
      <alignment horizontal="center" vertical="center" wrapText="1"/>
    </xf>
    <xf numFmtId="0" fontId="14" fillId="0" borderId="0" xfId="9" applyFill="1"/>
    <xf numFmtId="164" fontId="6" fillId="0" borderId="3" xfId="8" applyNumberFormat="1" applyFont="1" applyFill="1" applyBorder="1" applyAlignment="1">
      <alignment horizontal="right"/>
    </xf>
    <xf numFmtId="164" fontId="6" fillId="0" borderId="4" xfId="8" applyNumberFormat="1" applyFont="1" applyFill="1" applyBorder="1" applyAlignment="1">
      <alignment horizontal="right"/>
    </xf>
    <xf numFmtId="0" fontId="8" fillId="0" borderId="0" xfId="2" applyFont="1" applyFill="1" applyBorder="1" applyAlignment="1"/>
    <xf numFmtId="0" fontId="7" fillId="0" borderId="0" xfId="2" applyFont="1" applyFill="1" applyBorder="1" applyAlignment="1">
      <alignment horizontal="left"/>
    </xf>
    <xf numFmtId="0" fontId="15" fillId="0" borderId="0" xfId="2" applyFont="1" applyFill="1" applyBorder="1" applyAlignment="1">
      <alignment horizontal="left"/>
    </xf>
    <xf numFmtId="0" fontId="8" fillId="0" borderId="18" xfId="2" applyFont="1" applyFill="1" applyBorder="1" applyAlignment="1">
      <alignment horizontal="left" vertical="center" wrapText="1" shrinkToFit="1"/>
    </xf>
    <xf numFmtId="166" fontId="8" fillId="0" borderId="8" xfId="1" applyNumberFormat="1" applyFont="1" applyFill="1" applyBorder="1" applyAlignment="1">
      <alignment horizontal="right" vertical="center"/>
    </xf>
    <xf numFmtId="166" fontId="8" fillId="0" borderId="10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165" fontId="8" fillId="0" borderId="10" xfId="4" applyNumberFormat="1" applyFont="1" applyFill="1" applyBorder="1" applyAlignment="1">
      <alignment horizontal="right" vertical="center"/>
    </xf>
    <xf numFmtId="166" fontId="8" fillId="0" borderId="3" xfId="4" applyNumberFormat="1" applyFont="1" applyFill="1" applyBorder="1" applyAlignment="1">
      <alignment horizontal="right" vertical="center"/>
    </xf>
    <xf numFmtId="166" fontId="6" fillId="0" borderId="3" xfId="4" applyNumberFormat="1" applyFont="1" applyFill="1" applyBorder="1" applyAlignment="1">
      <alignment horizontal="right" vertical="center"/>
    </xf>
    <xf numFmtId="166" fontId="6" fillId="0" borderId="4" xfId="4" applyNumberFormat="1" applyFont="1" applyFill="1" applyBorder="1" applyAlignment="1">
      <alignment horizontal="right" vertical="center"/>
    </xf>
    <xf numFmtId="166" fontId="6" fillId="0" borderId="0" xfId="4" applyNumberFormat="1" applyFont="1" applyFill="1" applyBorder="1" applyAlignment="1">
      <alignment horizontal="right" vertical="center"/>
    </xf>
    <xf numFmtId="0" fontId="8" fillId="0" borderId="18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164" fontId="8" fillId="0" borderId="8" xfId="8" applyNumberFormat="1" applyFont="1" applyFill="1" applyBorder="1" applyAlignment="1">
      <alignment horizontal="right" vertical="center"/>
    </xf>
    <xf numFmtId="164" fontId="8" fillId="0" borderId="10" xfId="8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left" vertical="top"/>
    </xf>
    <xf numFmtId="0" fontId="2" fillId="0" borderId="0" xfId="0" applyFont="1"/>
    <xf numFmtId="0" fontId="6" fillId="0" borderId="0" xfId="5" applyFont="1" applyFill="1" applyBorder="1" applyAlignment="1">
      <alignment vertical="top" wrapText="1"/>
    </xf>
    <xf numFmtId="0" fontId="2" fillId="0" borderId="0" xfId="0" applyFont="1" applyFill="1"/>
    <xf numFmtId="0" fontId="16" fillId="0" borderId="0" xfId="0" applyFont="1" applyFill="1"/>
    <xf numFmtId="0" fontId="1" fillId="0" borderId="0" xfId="0" applyFont="1" applyFill="1"/>
    <xf numFmtId="0" fontId="4" fillId="0" borderId="0" xfId="9" applyFont="1" applyFill="1"/>
    <xf numFmtId="0" fontId="12" fillId="0" borderId="0" xfId="0" applyFont="1" applyFill="1" applyBorder="1" applyAlignment="1"/>
    <xf numFmtId="0" fontId="4" fillId="0" borderId="0" xfId="2" applyFont="1" applyFill="1"/>
    <xf numFmtId="0" fontId="6" fillId="0" borderId="0" xfId="0" applyFont="1" applyFill="1" applyBorder="1" applyAlignment="1"/>
    <xf numFmtId="0" fontId="17" fillId="0" borderId="0" xfId="9" applyFont="1" applyFill="1"/>
    <xf numFmtId="0" fontId="1" fillId="0" borderId="0" xfId="0" applyFont="1"/>
    <xf numFmtId="0" fontId="6" fillId="0" borderId="0" xfId="0" applyFont="1" applyFill="1" applyBorder="1" applyAlignment="1">
      <alignment horizontal="right"/>
    </xf>
    <xf numFmtId="164" fontId="6" fillId="0" borderId="3" xfId="7" applyNumberFormat="1" applyFont="1" applyFill="1" applyBorder="1"/>
    <xf numFmtId="0" fontId="8" fillId="3" borderId="12" xfId="0" applyFont="1" applyFill="1" applyBorder="1" applyAlignment="1">
      <alignment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9" fillId="3" borderId="0" xfId="0" applyFont="1" applyFill="1"/>
    <xf numFmtId="0" fontId="20" fillId="0" borderId="0" xfId="9" applyFont="1" applyFill="1"/>
    <xf numFmtId="0" fontId="6" fillId="3" borderId="2" xfId="3" applyFont="1" applyFill="1" applyBorder="1" applyAlignment="1">
      <alignment horizontal="center" vertical="center" wrapText="1"/>
    </xf>
    <xf numFmtId="164" fontId="8" fillId="0" borderId="10" xfId="7" applyNumberFormat="1" applyFont="1" applyFill="1" applyBorder="1" applyAlignment="1">
      <alignment horizontal="right" vertical="center"/>
    </xf>
    <xf numFmtId="164" fontId="6" fillId="0" borderId="4" xfId="7" applyNumberFormat="1" applyFont="1" applyFill="1" applyBorder="1"/>
    <xf numFmtId="0" fontId="21" fillId="0" borderId="0" xfId="2" applyFont="1" applyFill="1" applyBorder="1" applyAlignment="1">
      <alignment horizontal="left"/>
    </xf>
    <xf numFmtId="0" fontId="22" fillId="0" borderId="0" xfId="0" applyFont="1"/>
    <xf numFmtId="0" fontId="9" fillId="2" borderId="6" xfId="3" applyFont="1" applyFill="1" applyBorder="1" applyAlignment="1">
      <alignment horizontal="center" vertical="center" wrapText="1"/>
    </xf>
    <xf numFmtId="49" fontId="9" fillId="2" borderId="6" xfId="3" applyNumberFormat="1" applyFont="1" applyFill="1" applyBorder="1" applyAlignment="1">
      <alignment horizontal="center" vertical="center" wrapText="1"/>
    </xf>
    <xf numFmtId="49" fontId="9" fillId="2" borderId="7" xfId="3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6" fillId="0" borderId="0" xfId="5" applyFont="1" applyFill="1" applyBorder="1" applyAlignment="1">
      <alignment horizontal="left" vertical="top" wrapText="1"/>
    </xf>
    <xf numFmtId="0" fontId="6" fillId="2" borderId="9" xfId="6" applyFont="1" applyFill="1" applyBorder="1" applyAlignment="1">
      <alignment horizontal="left" vertical="center"/>
    </xf>
    <xf numFmtId="0" fontId="6" fillId="2" borderId="13" xfId="6" applyFont="1" applyFill="1" applyBorder="1" applyAlignment="1">
      <alignment horizontal="left" vertical="center"/>
    </xf>
    <xf numFmtId="0" fontId="6" fillId="2" borderId="15" xfId="5" applyFont="1" applyFill="1" applyBorder="1" applyAlignment="1">
      <alignment horizontal="center" vertical="center" wrapText="1"/>
    </xf>
    <xf numFmtId="0" fontId="6" fillId="2" borderId="16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/>
    </xf>
    <xf numFmtId="0" fontId="6" fillId="2" borderId="16" xfId="6" applyFont="1" applyFill="1" applyBorder="1" applyAlignment="1">
      <alignment horizontal="left" vertical="center"/>
    </xf>
    <xf numFmtId="0" fontId="6" fillId="2" borderId="17" xfId="6" applyFont="1" applyFill="1" applyBorder="1" applyAlignment="1">
      <alignment horizontal="left" vertical="center"/>
    </xf>
    <xf numFmtId="0" fontId="6" fillId="2" borderId="14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</cellXfs>
  <cellStyles count="11">
    <cellStyle name="Hypertextový odkaz" xfId="9" builtinId="8"/>
    <cellStyle name="Normální" xfId="0" builtinId="0"/>
    <cellStyle name="Normální 2" xfId="6"/>
    <cellStyle name="Normální 2 59" xfId="5"/>
    <cellStyle name="Normální 3" xfId="10"/>
    <cellStyle name="Normální 89 2 2" xfId="8"/>
    <cellStyle name="normální 92" xfId="3"/>
    <cellStyle name="normální 92 4" xfId="4"/>
    <cellStyle name="normální_List1" xfId="7"/>
    <cellStyle name="normální_VaV_2_zdroj 2" xfId="2"/>
    <cellStyle name="Procenta" xfId="1" builtinId="5"/>
  </cellStyles>
  <dxfs count="0"/>
  <tableStyles count="0" defaultTableStyle="TableStyleMedium9" defaultPivotStyle="PivotStyleLight16"/>
  <colors>
    <mruColors>
      <color rgb="FFD9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C16"/>
  <sheetViews>
    <sheetView tabSelected="1" workbookViewId="0"/>
  </sheetViews>
  <sheetFormatPr defaultColWidth="9.140625" defaultRowHeight="12.75" x14ac:dyDescent="0.2"/>
  <cols>
    <col min="1" max="1" width="5.85546875" style="62" customWidth="1"/>
    <col min="2" max="2" width="10.7109375" style="62" customWidth="1"/>
    <col min="3" max="3" width="103.85546875" style="62" customWidth="1"/>
    <col min="4" max="16384" width="9.140625" style="60"/>
  </cols>
  <sheetData>
    <row r="1" spans="1:3" ht="15" customHeight="1" x14ac:dyDescent="0.25">
      <c r="A1" s="63" t="s">
        <v>85</v>
      </c>
    </row>
    <row r="2" spans="1:3" ht="15" customHeight="1" x14ac:dyDescent="0.25">
      <c r="A2" s="63"/>
    </row>
    <row r="3" spans="1:3" ht="15" customHeight="1" x14ac:dyDescent="0.25">
      <c r="A3" s="63"/>
      <c r="B3" s="78" t="s">
        <v>60</v>
      </c>
      <c r="C3" s="64" t="s">
        <v>60</v>
      </c>
    </row>
    <row r="4" spans="1:3" s="62" customFormat="1" ht="13.5" customHeight="1" x14ac:dyDescent="0.2">
      <c r="B4" s="28"/>
      <c r="C4" s="65"/>
    </row>
    <row r="5" spans="1:3" ht="13.5" customHeight="1" x14ac:dyDescent="0.2">
      <c r="B5" s="78" t="s">
        <v>67</v>
      </c>
      <c r="C5" s="64" t="s">
        <v>78</v>
      </c>
    </row>
    <row r="6" spans="1:3" ht="13.5" customHeight="1" x14ac:dyDescent="0.2">
      <c r="B6" s="78" t="s">
        <v>68</v>
      </c>
      <c r="C6" s="64" t="s">
        <v>79</v>
      </c>
    </row>
    <row r="7" spans="1:3" ht="13.5" customHeight="1" x14ac:dyDescent="0.2">
      <c r="B7" s="78" t="s">
        <v>69</v>
      </c>
      <c r="C7" s="64" t="s">
        <v>80</v>
      </c>
    </row>
    <row r="8" spans="1:3" ht="13.5" customHeight="1" x14ac:dyDescent="0.2">
      <c r="B8" s="78" t="s">
        <v>70</v>
      </c>
      <c r="C8" s="64" t="s">
        <v>81</v>
      </c>
    </row>
    <row r="9" spans="1:3" ht="13.5" customHeight="1" x14ac:dyDescent="0.2">
      <c r="B9" s="78" t="s">
        <v>71</v>
      </c>
      <c r="C9" s="64" t="s">
        <v>94</v>
      </c>
    </row>
    <row r="10" spans="1:3" ht="13.5" customHeight="1" x14ac:dyDescent="0.2">
      <c r="B10" s="78" t="s">
        <v>72</v>
      </c>
      <c r="C10" s="64" t="s">
        <v>95</v>
      </c>
    </row>
    <row r="11" spans="1:3" ht="7.5" customHeight="1" x14ac:dyDescent="0.25">
      <c r="B11" s="39"/>
      <c r="C11" s="64"/>
    </row>
    <row r="12" spans="1:3" ht="13.5" customHeight="1" x14ac:dyDescent="0.2">
      <c r="B12" s="78" t="s">
        <v>73</v>
      </c>
      <c r="C12" s="64" t="s">
        <v>82</v>
      </c>
    </row>
    <row r="13" spans="1:3" ht="13.5" customHeight="1" x14ac:dyDescent="0.2">
      <c r="B13" s="78" t="s">
        <v>74</v>
      </c>
      <c r="C13" s="64" t="s">
        <v>83</v>
      </c>
    </row>
    <row r="14" spans="1:3" ht="13.5" customHeight="1" x14ac:dyDescent="0.2">
      <c r="B14" s="78" t="s">
        <v>75</v>
      </c>
      <c r="C14" s="64" t="s">
        <v>96</v>
      </c>
    </row>
    <row r="15" spans="1:3" ht="13.5" customHeight="1" x14ac:dyDescent="0.2">
      <c r="B15" s="78" t="s">
        <v>76</v>
      </c>
      <c r="C15" s="64" t="s">
        <v>97</v>
      </c>
    </row>
    <row r="16" spans="1:3" ht="13.5" customHeight="1" x14ac:dyDescent="0.2">
      <c r="A16" s="62" t="s">
        <v>84</v>
      </c>
    </row>
  </sheetData>
  <hyperlinks>
    <hyperlink ref="B5" location="'1'!A1" display="Tab. 1"/>
    <hyperlink ref="B12" location="'7'!A1" display="Tab. 7"/>
    <hyperlink ref="B6:B10" location="'1.37'!A1" display="Tab. 1.37"/>
    <hyperlink ref="B13:B15" location="'1.43'!A1" display="Tab. 1.43"/>
    <hyperlink ref="B3" location="Poznámky!A1" display="Poznámky"/>
    <hyperlink ref="B6" location="'2'!A1" display="Tab. 2"/>
    <hyperlink ref="B7" location="'3'!A1" display="Tab. 3"/>
    <hyperlink ref="B8" location="'4'!A1" display="Tab. 4"/>
    <hyperlink ref="B9" location="'5'!A1" display="Tab. 5"/>
    <hyperlink ref="B10" location="'6'!A1" display="Tab. 6"/>
    <hyperlink ref="B13" location="'8'!A1" display="Tab. 8"/>
    <hyperlink ref="B14" location="'9'!A1" display="Tab. 9"/>
    <hyperlink ref="B15" location="'10'!A1" display="Tab. 10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/>
  </sheetViews>
  <sheetFormatPr defaultColWidth="9.140625" defaultRowHeight="11.25" x14ac:dyDescent="0.2"/>
  <cols>
    <col min="1" max="1" width="13.85546875" style="30" customWidth="1"/>
    <col min="2" max="14" width="7.5703125" style="30" customWidth="1"/>
    <col min="15" max="16384" width="9.140625" style="30"/>
  </cols>
  <sheetData>
    <row r="1" spans="1:21" ht="15" customHeight="1" x14ac:dyDescent="0.25">
      <c r="A1" s="23" t="s">
        <v>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P1" s="39" t="s">
        <v>29</v>
      </c>
      <c r="U1" s="39"/>
    </row>
    <row r="2" spans="1:21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21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N3" s="10" t="s">
        <v>23</v>
      </c>
    </row>
    <row r="4" spans="1:21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7">
        <v>2021</v>
      </c>
      <c r="N4" s="27">
        <v>2022</v>
      </c>
    </row>
    <row r="5" spans="1:21" ht="18" customHeight="1" x14ac:dyDescent="0.2">
      <c r="A5" s="3" t="s">
        <v>1</v>
      </c>
      <c r="B5" s="4">
        <v>667.45796999999993</v>
      </c>
      <c r="C5" s="4">
        <v>1195.9699999999998</v>
      </c>
      <c r="D5" s="4">
        <v>1719.1481000000003</v>
      </c>
      <c r="E5" s="4">
        <v>1516.2232900000001</v>
      </c>
      <c r="F5" s="4">
        <v>1575.1986099999997</v>
      </c>
      <c r="G5" s="4">
        <v>1473.5319099999999</v>
      </c>
      <c r="H5" s="4">
        <v>375.46429012953342</v>
      </c>
      <c r="I5" s="5">
        <v>884.01411701680036</v>
      </c>
      <c r="J5" s="5">
        <v>1429.1228514748545</v>
      </c>
      <c r="K5" s="5">
        <v>1598.7529877384941</v>
      </c>
      <c r="L5" s="5">
        <v>1618.1840029000671</v>
      </c>
      <c r="M5" s="5">
        <v>2234.7960313693297</v>
      </c>
      <c r="N5" s="5">
        <v>2890.0018097962329</v>
      </c>
    </row>
    <row r="6" spans="1:21" ht="15" customHeight="1" x14ac:dyDescent="0.2">
      <c r="A6" s="6" t="s">
        <v>2</v>
      </c>
      <c r="B6" s="7">
        <v>155.56671</v>
      </c>
      <c r="C6" s="7">
        <v>107.69028</v>
      </c>
      <c r="D6" s="7">
        <v>199.00261999999998</v>
      </c>
      <c r="E6" s="7">
        <v>342.10561999999993</v>
      </c>
      <c r="F6" s="7">
        <v>161.20153999999999</v>
      </c>
      <c r="G6" s="7">
        <v>140.98821000000001</v>
      </c>
      <c r="H6" s="7">
        <v>75.278999999999996</v>
      </c>
      <c r="I6" s="8">
        <v>118.56702848259701</v>
      </c>
      <c r="J6" s="8">
        <v>144.76155972351157</v>
      </c>
      <c r="K6" s="8">
        <v>172.02533207656921</v>
      </c>
      <c r="L6" s="8">
        <v>162.02599999999995</v>
      </c>
      <c r="M6" s="8">
        <v>553.59100000000001</v>
      </c>
      <c r="N6" s="8">
        <v>523.2284137169537</v>
      </c>
    </row>
    <row r="7" spans="1:21" ht="15" customHeight="1" x14ac:dyDescent="0.2">
      <c r="A7" s="9" t="s">
        <v>3</v>
      </c>
      <c r="B7" s="7">
        <v>112.38348000000001</v>
      </c>
      <c r="C7" s="7">
        <v>69.625259999999997</v>
      </c>
      <c r="D7" s="7">
        <v>39.043669999999999</v>
      </c>
      <c r="E7" s="7">
        <v>93.663150000000016</v>
      </c>
      <c r="F7" s="7">
        <v>140.25131999999999</v>
      </c>
      <c r="G7" s="7">
        <v>141.64861999999997</v>
      </c>
      <c r="H7" s="7">
        <v>32.676378228775697</v>
      </c>
      <c r="I7" s="8">
        <v>116.41243002450334</v>
      </c>
      <c r="J7" s="8">
        <v>194.93584734220775</v>
      </c>
      <c r="K7" s="8">
        <v>170.76797164375475</v>
      </c>
      <c r="L7" s="8">
        <v>189.19634117946029</v>
      </c>
      <c r="M7" s="8">
        <v>280.69280598314145</v>
      </c>
      <c r="N7" s="8">
        <v>392.4941342813247</v>
      </c>
    </row>
    <row r="8" spans="1:21" ht="15" customHeight="1" x14ac:dyDescent="0.2">
      <c r="A8" s="9" t="s">
        <v>4</v>
      </c>
      <c r="B8" s="7">
        <v>68.275999999999996</v>
      </c>
      <c r="C8" s="7">
        <v>93.36657000000001</v>
      </c>
      <c r="D8" s="7">
        <v>21.200999999999993</v>
      </c>
      <c r="E8" s="7">
        <v>5.7441700000000004</v>
      </c>
      <c r="F8" s="7">
        <v>4.0250000000000004</v>
      </c>
      <c r="G8" s="7">
        <v>46.668999999999997</v>
      </c>
      <c r="H8" s="7">
        <v>13.8625564530129</v>
      </c>
      <c r="I8" s="8">
        <v>34.472999999999999</v>
      </c>
      <c r="J8" s="8">
        <v>91.505901601323302</v>
      </c>
      <c r="K8" s="8">
        <v>81.498000000000005</v>
      </c>
      <c r="L8" s="8">
        <v>32.980412909983897</v>
      </c>
      <c r="M8" s="8">
        <v>54.722417284360802</v>
      </c>
      <c r="N8" s="8">
        <v>59.223000000000006</v>
      </c>
    </row>
    <row r="9" spans="1:21" ht="15" customHeight="1" x14ac:dyDescent="0.2">
      <c r="A9" s="9" t="s">
        <v>5</v>
      </c>
      <c r="B9" s="7">
        <v>8.4930000000000003</v>
      </c>
      <c r="C9" s="7">
        <v>10.614380000000001</v>
      </c>
      <c r="D9" s="7">
        <v>183.70499999999998</v>
      </c>
      <c r="E9" s="7">
        <v>190.54300000000001</v>
      </c>
      <c r="F9" s="7">
        <v>117.376</v>
      </c>
      <c r="G9" s="7">
        <v>105.624</v>
      </c>
      <c r="H9" s="7">
        <v>11.7520796813861</v>
      </c>
      <c r="I9" s="8">
        <v>18.670999999999999</v>
      </c>
      <c r="J9" s="8">
        <v>146.10595190331773</v>
      </c>
      <c r="K9" s="8">
        <v>106.5917382171119</v>
      </c>
      <c r="L9" s="8">
        <v>85.292820654954582</v>
      </c>
      <c r="M9" s="8">
        <v>87.238</v>
      </c>
      <c r="N9" s="8">
        <v>136.7939322690622</v>
      </c>
    </row>
    <row r="10" spans="1:21" ht="15" customHeight="1" x14ac:dyDescent="0.2">
      <c r="A10" s="9" t="s">
        <v>6</v>
      </c>
      <c r="B10" s="7">
        <v>1.7605200000000001</v>
      </c>
      <c r="C10" s="7">
        <v>4.1630000000000003</v>
      </c>
      <c r="D10" s="7">
        <v>13.74945</v>
      </c>
      <c r="E10" s="7">
        <v>2.2730000000000001</v>
      </c>
      <c r="F10" s="7">
        <v>2.2069999999999999</v>
      </c>
      <c r="G10" s="7">
        <v>7.3915999999999995</v>
      </c>
      <c r="H10" s="7" t="s">
        <v>46</v>
      </c>
      <c r="I10" s="8">
        <v>10.247999999999999</v>
      </c>
      <c r="J10" s="8">
        <v>23.004999999999999</v>
      </c>
      <c r="K10" s="8">
        <v>28.088000000000001</v>
      </c>
      <c r="L10" s="8">
        <v>25.277999999999999</v>
      </c>
      <c r="M10" s="8">
        <v>28.877511426970997</v>
      </c>
      <c r="N10" s="8">
        <v>44.001000000000005</v>
      </c>
    </row>
    <row r="11" spans="1:21" ht="15" customHeight="1" x14ac:dyDescent="0.2">
      <c r="A11" s="9" t="s">
        <v>7</v>
      </c>
      <c r="B11" s="7">
        <v>0.63302000000000003</v>
      </c>
      <c r="C11" s="7">
        <v>95.951999999999998</v>
      </c>
      <c r="D11" s="7">
        <v>84.820999999999998</v>
      </c>
      <c r="E11" s="7">
        <v>50.293999999999997</v>
      </c>
      <c r="F11" s="7">
        <v>131.13400000000001</v>
      </c>
      <c r="G11" s="7">
        <v>130.209</v>
      </c>
      <c r="H11" s="7">
        <v>18.933031890800599</v>
      </c>
      <c r="I11" s="8">
        <v>25.978000000000002</v>
      </c>
      <c r="J11" s="8">
        <v>46.423523865845496</v>
      </c>
      <c r="K11" s="8">
        <v>21.207999999999998</v>
      </c>
      <c r="L11" s="8">
        <v>56.88000000000001</v>
      </c>
      <c r="M11" s="8">
        <v>42.56</v>
      </c>
      <c r="N11" s="8">
        <v>73.378453542255897</v>
      </c>
    </row>
    <row r="12" spans="1:21" ht="15" customHeight="1" x14ac:dyDescent="0.2">
      <c r="A12" s="9" t="s">
        <v>8</v>
      </c>
      <c r="B12" s="7">
        <v>67.569000000000003</v>
      </c>
      <c r="C12" s="7">
        <v>19.444600000000001</v>
      </c>
      <c r="D12" s="7">
        <v>678.61504000000014</v>
      </c>
      <c r="E12" s="7">
        <v>99.239100000000022</v>
      </c>
      <c r="F12" s="7">
        <v>144.60499999999999</v>
      </c>
      <c r="G12" s="7">
        <v>31.241000000000003</v>
      </c>
      <c r="H12" s="7">
        <v>6.4380000000000006</v>
      </c>
      <c r="I12" s="8">
        <v>44.032000000000004</v>
      </c>
      <c r="J12" s="8">
        <v>76.366</v>
      </c>
      <c r="K12" s="8">
        <v>42.637919089223814</v>
      </c>
      <c r="L12" s="8">
        <v>72.322188800546712</v>
      </c>
      <c r="M12" s="8">
        <v>88.270174632865917</v>
      </c>
      <c r="N12" s="8">
        <v>62.277211787940594</v>
      </c>
    </row>
    <row r="13" spans="1:21" ht="15" customHeight="1" x14ac:dyDescent="0.2">
      <c r="A13" s="9" t="s">
        <v>9</v>
      </c>
      <c r="B13" s="7">
        <v>15.587</v>
      </c>
      <c r="C13" s="7">
        <v>30.909889999999997</v>
      </c>
      <c r="D13" s="7">
        <v>45.114000000000011</v>
      </c>
      <c r="E13" s="7">
        <v>84.662990000000008</v>
      </c>
      <c r="F13" s="7">
        <v>358.834</v>
      </c>
      <c r="G13" s="7">
        <v>140.23914000000002</v>
      </c>
      <c r="H13" s="7">
        <v>10.584</v>
      </c>
      <c r="I13" s="8">
        <v>13.327999999999999</v>
      </c>
      <c r="J13" s="8">
        <v>45.920477846788302</v>
      </c>
      <c r="K13" s="8">
        <v>29.905851106359901</v>
      </c>
      <c r="L13" s="8">
        <v>23.17</v>
      </c>
      <c r="M13" s="8">
        <v>58.521000000000008</v>
      </c>
      <c r="N13" s="8">
        <v>127.72099999999999</v>
      </c>
    </row>
    <row r="14" spans="1:21" ht="15" customHeight="1" x14ac:dyDescent="0.2">
      <c r="A14" s="9" t="s">
        <v>10</v>
      </c>
      <c r="B14" s="7">
        <v>30.559900000000003</v>
      </c>
      <c r="C14" s="7">
        <v>90.7697</v>
      </c>
      <c r="D14" s="7">
        <v>20.128649999999997</v>
      </c>
      <c r="E14" s="7">
        <v>39.977260000000001</v>
      </c>
      <c r="F14" s="7">
        <v>63.091410000000003</v>
      </c>
      <c r="G14" s="7">
        <v>52.939959999999999</v>
      </c>
      <c r="H14" s="7">
        <v>15.071999999999999</v>
      </c>
      <c r="I14" s="8">
        <v>45.053000000000004</v>
      </c>
      <c r="J14" s="8">
        <v>79.328000000000017</v>
      </c>
      <c r="K14" s="8">
        <v>113.75025361945281</v>
      </c>
      <c r="L14" s="8">
        <v>73.29106860891639</v>
      </c>
      <c r="M14" s="8">
        <v>113.5904395202039</v>
      </c>
      <c r="N14" s="8">
        <v>118.21699999999998</v>
      </c>
    </row>
    <row r="15" spans="1:21" ht="15" customHeight="1" x14ac:dyDescent="0.2">
      <c r="A15" s="9" t="s">
        <v>11</v>
      </c>
      <c r="B15" s="7">
        <v>16.831870000000002</v>
      </c>
      <c r="C15" s="7">
        <v>16.225390000000001</v>
      </c>
      <c r="D15" s="7">
        <v>26.543120000000002</v>
      </c>
      <c r="E15" s="7">
        <v>21.937999999999999</v>
      </c>
      <c r="F15" s="7">
        <v>72.116910000000018</v>
      </c>
      <c r="G15" s="7">
        <v>72.10499999999999</v>
      </c>
      <c r="H15" s="7">
        <v>18.223149955662802</v>
      </c>
      <c r="I15" s="8">
        <v>73.911395855404805</v>
      </c>
      <c r="J15" s="8">
        <v>37.460680636880596</v>
      </c>
      <c r="K15" s="8">
        <v>113.836</v>
      </c>
      <c r="L15" s="8">
        <v>56.694913785260397</v>
      </c>
      <c r="M15" s="8">
        <v>37.762999999999991</v>
      </c>
      <c r="N15" s="8">
        <v>50.874950835444295</v>
      </c>
    </row>
    <row r="16" spans="1:21" ht="15" customHeight="1" x14ac:dyDescent="0.2">
      <c r="A16" s="9" t="s">
        <v>12</v>
      </c>
      <c r="B16" s="7">
        <v>65.51961</v>
      </c>
      <c r="C16" s="7">
        <v>382.88731999999999</v>
      </c>
      <c r="D16" s="7">
        <v>291.43556000000007</v>
      </c>
      <c r="E16" s="7">
        <v>391.14347999999995</v>
      </c>
      <c r="F16" s="7">
        <v>217.97851</v>
      </c>
      <c r="G16" s="7">
        <v>410.28237999999999</v>
      </c>
      <c r="H16" s="7">
        <v>127.31199999999995</v>
      </c>
      <c r="I16" s="8">
        <v>237.15316313422358</v>
      </c>
      <c r="J16" s="8">
        <v>270.20596624745315</v>
      </c>
      <c r="K16" s="8">
        <v>386.28866887050754</v>
      </c>
      <c r="L16" s="8">
        <v>419.27365276243142</v>
      </c>
      <c r="M16" s="8">
        <v>433.29471297566607</v>
      </c>
      <c r="N16" s="8">
        <v>648.66194841122842</v>
      </c>
    </row>
    <row r="17" spans="1:14" ht="15" customHeight="1" x14ac:dyDescent="0.2">
      <c r="A17" s="9" t="s">
        <v>13</v>
      </c>
      <c r="B17" s="7">
        <v>22.517209999999999</v>
      </c>
      <c r="C17" s="7">
        <v>29.304000000000002</v>
      </c>
      <c r="D17" s="7">
        <v>21.302770000000002</v>
      </c>
      <c r="E17" s="7">
        <v>3.7939999999999996</v>
      </c>
      <c r="F17" s="7">
        <v>35.903710000000004</v>
      </c>
      <c r="G17" s="7">
        <v>12.321999999999999</v>
      </c>
      <c r="H17" s="7">
        <v>20.238093919895398</v>
      </c>
      <c r="I17" s="8">
        <v>37.792999999999999</v>
      </c>
      <c r="J17" s="8">
        <v>62.278999999999996</v>
      </c>
      <c r="K17" s="8">
        <v>68.475712148868894</v>
      </c>
      <c r="L17" s="8">
        <v>103.62467390416383</v>
      </c>
      <c r="M17" s="8">
        <v>48.288000000000004</v>
      </c>
      <c r="N17" s="8">
        <v>132.47368545550862</v>
      </c>
    </row>
    <row r="18" spans="1:14" ht="15" customHeight="1" x14ac:dyDescent="0.2">
      <c r="A18" s="9" t="s">
        <v>14</v>
      </c>
      <c r="B18" s="7">
        <v>64.152649999999994</v>
      </c>
      <c r="C18" s="7">
        <v>176.40383</v>
      </c>
      <c r="D18" s="7">
        <v>34.798700000000004</v>
      </c>
      <c r="E18" s="7">
        <v>37.259</v>
      </c>
      <c r="F18" s="7">
        <v>36.285139999999998</v>
      </c>
      <c r="G18" s="7">
        <v>40.325000000000003</v>
      </c>
      <c r="H18" s="7">
        <v>11.380999999999998</v>
      </c>
      <c r="I18" s="8">
        <v>37.786447157652901</v>
      </c>
      <c r="J18" s="8">
        <v>75.858000000000004</v>
      </c>
      <c r="K18" s="8">
        <v>127.58746174419832</v>
      </c>
      <c r="L18" s="8">
        <v>198.95663107133799</v>
      </c>
      <c r="M18" s="8">
        <v>193.98699999999999</v>
      </c>
      <c r="N18" s="8">
        <v>233.72900000000001</v>
      </c>
    </row>
    <row r="19" spans="1:14" ht="15" customHeight="1" x14ac:dyDescent="0.2">
      <c r="A19" s="9" t="s">
        <v>15</v>
      </c>
      <c r="B19" s="7">
        <v>37.607999999999997</v>
      </c>
      <c r="C19" s="7">
        <v>68.613779999999991</v>
      </c>
      <c r="D19" s="7">
        <v>59.687519999999999</v>
      </c>
      <c r="E19" s="7">
        <v>153.58652000000004</v>
      </c>
      <c r="F19" s="7">
        <v>90.189070000000001</v>
      </c>
      <c r="G19" s="7">
        <v>141.54699999999997</v>
      </c>
      <c r="H19" s="7">
        <v>13.712999999999999</v>
      </c>
      <c r="I19" s="8">
        <v>70.607652362418804</v>
      </c>
      <c r="J19" s="8">
        <v>134.96694230752689</v>
      </c>
      <c r="K19" s="8">
        <v>136.09207922244687</v>
      </c>
      <c r="L19" s="8">
        <v>119.19729922301171</v>
      </c>
      <c r="M19" s="8">
        <v>213.39996954612067</v>
      </c>
      <c r="N19" s="8">
        <v>286.92807949651467</v>
      </c>
    </row>
    <row r="20" spans="1:14" ht="7.5" customHeight="1" x14ac:dyDescent="0.2"/>
    <row r="21" spans="1:14" ht="13.5" customHeight="1" x14ac:dyDescent="0.2"/>
  </sheetData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sqref="A1:K1"/>
    </sheetView>
  </sheetViews>
  <sheetFormatPr defaultColWidth="9.140625" defaultRowHeight="11.25" x14ac:dyDescent="0.2"/>
  <cols>
    <col min="1" max="1" width="13.85546875" style="30" customWidth="1"/>
    <col min="2" max="11" width="7.7109375" style="30" customWidth="1"/>
    <col min="12" max="16384" width="9.140625" style="30"/>
  </cols>
  <sheetData>
    <row r="1" spans="1:18" ht="27" customHeight="1" x14ac:dyDescent="0.25">
      <c r="A1" s="94" t="s">
        <v>92</v>
      </c>
      <c r="B1" s="94"/>
      <c r="C1" s="94"/>
      <c r="D1" s="94"/>
      <c r="E1" s="94"/>
      <c r="F1" s="94"/>
      <c r="G1" s="94"/>
      <c r="H1" s="94"/>
      <c r="I1" s="94"/>
      <c r="J1" s="94"/>
      <c r="K1" s="94"/>
      <c r="M1" s="39" t="s">
        <v>29</v>
      </c>
      <c r="R1" s="39"/>
    </row>
    <row r="2" spans="1:18" ht="12" customHeight="1" x14ac:dyDescent="0.2"/>
    <row r="3" spans="1:18" ht="13.5" customHeight="1" thickBot="1" x14ac:dyDescent="0.25">
      <c r="A3" s="1" t="s">
        <v>0</v>
      </c>
      <c r="B3" s="1"/>
      <c r="K3" s="10" t="s">
        <v>23</v>
      </c>
    </row>
    <row r="4" spans="1:18" ht="24" customHeight="1" x14ac:dyDescent="0.2">
      <c r="A4" s="96" t="s">
        <v>22</v>
      </c>
      <c r="B4" s="98" t="s">
        <v>16</v>
      </c>
      <c r="C4" s="100" t="s">
        <v>32</v>
      </c>
      <c r="D4" s="101"/>
      <c r="E4" s="101"/>
      <c r="F4" s="100" t="s">
        <v>33</v>
      </c>
      <c r="G4" s="101"/>
      <c r="H4" s="100" t="s">
        <v>34</v>
      </c>
      <c r="I4" s="101"/>
      <c r="J4" s="101"/>
      <c r="K4" s="102"/>
    </row>
    <row r="5" spans="1:18" ht="49.5" customHeight="1" thickBot="1" x14ac:dyDescent="0.25">
      <c r="A5" s="97"/>
      <c r="B5" s="99"/>
      <c r="C5" s="38" t="s">
        <v>24</v>
      </c>
      <c r="D5" s="38" t="s">
        <v>25</v>
      </c>
      <c r="E5" s="38" t="s">
        <v>26</v>
      </c>
      <c r="F5" s="38" t="s">
        <v>27</v>
      </c>
      <c r="G5" s="38" t="s">
        <v>35</v>
      </c>
      <c r="H5" s="38" t="s">
        <v>36</v>
      </c>
      <c r="I5" s="38" t="s">
        <v>37</v>
      </c>
      <c r="J5" s="38" t="s">
        <v>41</v>
      </c>
      <c r="K5" s="35" t="s">
        <v>28</v>
      </c>
    </row>
    <row r="6" spans="1:18" ht="18.75" customHeight="1" x14ac:dyDescent="0.2">
      <c r="A6" s="45" t="s">
        <v>1</v>
      </c>
      <c r="B6" s="57">
        <v>15595.289900425314</v>
      </c>
      <c r="C6" s="57">
        <v>5477.9685641628448</v>
      </c>
      <c r="D6" s="57">
        <v>5776.0263117751128</v>
      </c>
      <c r="E6" s="57">
        <v>4341.2950244873555</v>
      </c>
      <c r="F6" s="57">
        <v>12516.482942621964</v>
      </c>
      <c r="G6" s="57">
        <v>3078.8069578033505</v>
      </c>
      <c r="H6" s="57">
        <v>6111.9976064246302</v>
      </c>
      <c r="I6" s="57">
        <v>3542.3001772888906</v>
      </c>
      <c r="J6" s="57">
        <v>3816.9057327077476</v>
      </c>
      <c r="K6" s="58">
        <v>2124.0863840040438</v>
      </c>
    </row>
    <row r="7" spans="1:18" ht="15" customHeight="1" x14ac:dyDescent="0.2">
      <c r="A7" s="6" t="s">
        <v>2</v>
      </c>
      <c r="B7" s="40">
        <v>2393.7737039996314</v>
      </c>
      <c r="C7" s="40">
        <v>457.93816949270263</v>
      </c>
      <c r="D7" s="40">
        <v>754.03353450692907</v>
      </c>
      <c r="E7" s="40">
        <v>1181.8020000000001</v>
      </c>
      <c r="F7" s="40">
        <v>2207.5938785483645</v>
      </c>
      <c r="G7" s="40">
        <v>186.1798254512664</v>
      </c>
      <c r="H7" s="40">
        <v>181.68878233286273</v>
      </c>
      <c r="I7" s="40">
        <v>1491.2420534398218</v>
      </c>
      <c r="J7" s="40">
        <v>373.77178514361577</v>
      </c>
      <c r="K7" s="41">
        <v>347.07108308333142</v>
      </c>
    </row>
    <row r="8" spans="1:18" ht="15" customHeight="1" x14ac:dyDescent="0.2">
      <c r="A8" s="9" t="s">
        <v>3</v>
      </c>
      <c r="B8" s="40">
        <v>1752.7389986831679</v>
      </c>
      <c r="C8" s="40">
        <v>888.96347045439302</v>
      </c>
      <c r="D8" s="40">
        <v>500.73615000000018</v>
      </c>
      <c r="E8" s="40">
        <v>363.03937822877572</v>
      </c>
      <c r="F8" s="40">
        <v>1369.202814471251</v>
      </c>
      <c r="G8" s="40">
        <v>383.53618421191732</v>
      </c>
      <c r="H8" s="40">
        <v>1047.7522737497382</v>
      </c>
      <c r="I8" s="40">
        <v>133.59533287239279</v>
      </c>
      <c r="J8" s="40">
        <v>255.92305088157602</v>
      </c>
      <c r="K8" s="41">
        <v>315.46834117946037</v>
      </c>
    </row>
    <row r="9" spans="1:18" ht="15" customHeight="1" x14ac:dyDescent="0.2">
      <c r="A9" s="9" t="s">
        <v>4</v>
      </c>
      <c r="B9" s="40">
        <v>424.70345824868093</v>
      </c>
      <c r="C9" s="40">
        <v>140.57441290998392</v>
      </c>
      <c r="D9" s="40">
        <v>76.929045338697009</v>
      </c>
      <c r="E9" s="40">
        <v>207.2</v>
      </c>
      <c r="F9" s="40">
        <v>300.54745824868093</v>
      </c>
      <c r="G9" s="40">
        <v>124.15599999999999</v>
      </c>
      <c r="H9" s="40">
        <v>284.95972645301299</v>
      </c>
      <c r="I9" s="40">
        <v>72.609417284360816</v>
      </c>
      <c r="J9" s="40">
        <v>4.0730000000000004</v>
      </c>
      <c r="K9" s="41">
        <v>63.061314511307195</v>
      </c>
    </row>
    <row r="10" spans="1:18" ht="15" customHeight="1" x14ac:dyDescent="0.2">
      <c r="A10" s="9" t="s">
        <v>5</v>
      </c>
      <c r="B10" s="40">
        <v>1005.9885227258326</v>
      </c>
      <c r="C10" s="40">
        <v>232.81406420729229</v>
      </c>
      <c r="D10" s="40">
        <v>521.56945851854027</v>
      </c>
      <c r="E10" s="40">
        <v>251.60500000000002</v>
      </c>
      <c r="F10" s="40">
        <v>737.16967928237602</v>
      </c>
      <c r="G10" s="40">
        <v>268.81884344345627</v>
      </c>
      <c r="H10" s="40">
        <v>495.58583260540303</v>
      </c>
      <c r="I10" s="40">
        <v>136.05471566538785</v>
      </c>
      <c r="J10" s="40">
        <v>348.291</v>
      </c>
      <c r="K10" s="41">
        <v>26.056974455041701</v>
      </c>
    </row>
    <row r="11" spans="1:18" ht="15" customHeight="1" x14ac:dyDescent="0.2">
      <c r="A11" s="9" t="s">
        <v>6</v>
      </c>
      <c r="B11" s="40">
        <v>171.36911142697102</v>
      </c>
      <c r="C11" s="40">
        <v>33.164599999999993</v>
      </c>
      <c r="D11" s="40">
        <v>115.76651142697101</v>
      </c>
      <c r="E11" s="40">
        <v>22.438000000000002</v>
      </c>
      <c r="F11" s="40">
        <v>93.889600000000002</v>
      </c>
      <c r="G11" s="40">
        <v>77.479511426970987</v>
      </c>
      <c r="H11" s="40">
        <v>110.32151142697097</v>
      </c>
      <c r="I11" s="40">
        <v>13.426600000000001</v>
      </c>
      <c r="J11" s="40">
        <v>13.695</v>
      </c>
      <c r="K11" s="41">
        <v>33.926000000000002</v>
      </c>
    </row>
    <row r="12" spans="1:18" ht="15" customHeight="1" x14ac:dyDescent="0.2">
      <c r="A12" s="9" t="s">
        <v>7</v>
      </c>
      <c r="B12" s="40">
        <v>596.99800929890205</v>
      </c>
      <c r="C12" s="40">
        <v>164.00700929890201</v>
      </c>
      <c r="D12" s="40">
        <v>410.98700000000002</v>
      </c>
      <c r="E12" s="40">
        <v>22.003999999999998</v>
      </c>
      <c r="F12" s="40">
        <v>233.995009298902</v>
      </c>
      <c r="G12" s="40">
        <v>363.00300000000004</v>
      </c>
      <c r="H12" s="40">
        <v>199.50489574940946</v>
      </c>
      <c r="I12" s="40">
        <v>34.933113549492504</v>
      </c>
      <c r="J12" s="40">
        <v>321.90199999999999</v>
      </c>
      <c r="K12" s="41">
        <v>40.658000000000001</v>
      </c>
    </row>
    <row r="13" spans="1:18" ht="15" customHeight="1" x14ac:dyDescent="0.2">
      <c r="A13" s="9" t="s">
        <v>8</v>
      </c>
      <c r="B13" s="40">
        <v>667.42859431057695</v>
      </c>
      <c r="C13" s="40">
        <v>241.82138252263647</v>
      </c>
      <c r="D13" s="40">
        <v>345.41721178794069</v>
      </c>
      <c r="E13" s="40">
        <v>80.19</v>
      </c>
      <c r="F13" s="40">
        <v>568.30059431057703</v>
      </c>
      <c r="G13" s="40">
        <v>99.128000000000014</v>
      </c>
      <c r="H13" s="40">
        <v>298.53327081525845</v>
      </c>
      <c r="I13" s="40">
        <v>13.103999999999999</v>
      </c>
      <c r="J13" s="40">
        <v>309.79117463286593</v>
      </c>
      <c r="K13" s="41">
        <v>46.000148862452704</v>
      </c>
    </row>
    <row r="14" spans="1:18" ht="15" customHeight="1" x14ac:dyDescent="0.2">
      <c r="A14" s="9" t="s">
        <v>9</v>
      </c>
      <c r="B14" s="40">
        <v>892.88645895314812</v>
      </c>
      <c r="C14" s="40">
        <v>230.26221154473436</v>
      </c>
      <c r="D14" s="40">
        <v>573.56624740841391</v>
      </c>
      <c r="E14" s="40">
        <v>89.057999999999993</v>
      </c>
      <c r="F14" s="40">
        <v>843.54745895314829</v>
      </c>
      <c r="G14" s="40">
        <v>49.338999999999999</v>
      </c>
      <c r="H14" s="40">
        <v>250.73961784678835</v>
      </c>
      <c r="I14" s="40">
        <v>44.559999999999995</v>
      </c>
      <c r="J14" s="40">
        <v>562.32498999999996</v>
      </c>
      <c r="K14" s="41">
        <v>35.261851106359899</v>
      </c>
    </row>
    <row r="15" spans="1:18" ht="15" customHeight="1" x14ac:dyDescent="0.2">
      <c r="A15" s="9" t="s">
        <v>10</v>
      </c>
      <c r="B15" s="40">
        <v>714.31039174857301</v>
      </c>
      <c r="C15" s="40">
        <v>187.18547952020387</v>
      </c>
      <c r="D15" s="40">
        <v>268.92046242643744</v>
      </c>
      <c r="E15" s="40">
        <v>258.20444980193184</v>
      </c>
      <c r="F15" s="40">
        <v>634.1757217485731</v>
      </c>
      <c r="G15" s="40">
        <v>80.13467</v>
      </c>
      <c r="H15" s="40">
        <v>551.24976174857284</v>
      </c>
      <c r="I15" s="40">
        <v>58.49063000000001</v>
      </c>
      <c r="J15" s="40">
        <v>64.117000000000004</v>
      </c>
      <c r="K15" s="41">
        <v>40.453000000000003</v>
      </c>
    </row>
    <row r="16" spans="1:18" ht="15" customHeight="1" x14ac:dyDescent="0.2">
      <c r="A16" s="9" t="s">
        <v>11</v>
      </c>
      <c r="B16" s="40">
        <v>554.92400106865284</v>
      </c>
      <c r="C16" s="40">
        <v>122.16465437780379</v>
      </c>
      <c r="D16" s="40">
        <v>213.21034669084912</v>
      </c>
      <c r="E16" s="40">
        <v>219.54900000000001</v>
      </c>
      <c r="F16" s="40">
        <v>431.37900106865283</v>
      </c>
      <c r="G16" s="40">
        <v>123.545</v>
      </c>
      <c r="H16" s="40">
        <v>330.65602732772965</v>
      </c>
      <c r="I16" s="40">
        <v>12.713000000000001</v>
      </c>
      <c r="J16" s="40">
        <v>88.7878237852604</v>
      </c>
      <c r="K16" s="41">
        <v>122.76714995566279</v>
      </c>
    </row>
    <row r="17" spans="1:11" ht="15" customHeight="1" x14ac:dyDescent="0.2">
      <c r="A17" s="9" t="s">
        <v>12</v>
      </c>
      <c r="B17" s="40">
        <v>3541.59448240151</v>
      </c>
      <c r="C17" s="40">
        <v>1533.5117836306767</v>
      </c>
      <c r="D17" s="40">
        <v>1049.9066987708334</v>
      </c>
      <c r="E17" s="40">
        <v>958.17600000000004</v>
      </c>
      <c r="F17" s="40">
        <v>2480.9453054140859</v>
      </c>
      <c r="G17" s="40">
        <v>1060.649176987426</v>
      </c>
      <c r="H17" s="40">
        <v>816.95558090238637</v>
      </c>
      <c r="I17" s="40">
        <v>1035.8929821837598</v>
      </c>
      <c r="J17" s="40">
        <v>891.59974710416191</v>
      </c>
      <c r="K17" s="41">
        <v>797.14617221120193</v>
      </c>
    </row>
    <row r="18" spans="1:11" ht="15" customHeight="1" x14ac:dyDescent="0.2">
      <c r="A18" s="9" t="s">
        <v>13</v>
      </c>
      <c r="B18" s="40">
        <v>525.19187542843679</v>
      </c>
      <c r="C18" s="40">
        <v>213.38087542843672</v>
      </c>
      <c r="D18" s="40">
        <v>200.499</v>
      </c>
      <c r="E18" s="40">
        <v>111.31200000000001</v>
      </c>
      <c r="F18" s="40">
        <v>503.17578150854121</v>
      </c>
      <c r="G18" s="40">
        <v>22.016093919895404</v>
      </c>
      <c r="H18" s="40">
        <v>247.28363527238187</v>
      </c>
      <c r="I18" s="40">
        <v>190.07924015605477</v>
      </c>
      <c r="J18" s="40">
        <v>68.676999999999978</v>
      </c>
      <c r="K18" s="41">
        <v>19.152000000000001</v>
      </c>
    </row>
    <row r="19" spans="1:11" ht="15" customHeight="1" x14ac:dyDescent="0.2">
      <c r="A19" s="9" t="s">
        <v>14</v>
      </c>
      <c r="B19" s="40">
        <v>993.15467997318922</v>
      </c>
      <c r="C19" s="40">
        <v>235.74463107133803</v>
      </c>
      <c r="D19" s="40">
        <v>290.00085244520318</v>
      </c>
      <c r="E19" s="40">
        <v>467.40919645664786</v>
      </c>
      <c r="F19" s="40">
        <v>950.60967997318937</v>
      </c>
      <c r="G19" s="40">
        <v>42.544999999999995</v>
      </c>
      <c r="H19" s="40">
        <v>721.37899244520315</v>
      </c>
      <c r="I19" s="40">
        <v>68.140631071338007</v>
      </c>
      <c r="J19" s="40">
        <v>147.218102070974</v>
      </c>
      <c r="K19" s="41">
        <v>56.416954385673996</v>
      </c>
    </row>
    <row r="20" spans="1:11" ht="15" customHeight="1" x14ac:dyDescent="0.2">
      <c r="A20" s="9" t="s">
        <v>15</v>
      </c>
      <c r="B20" s="40">
        <v>1360.2276121580394</v>
      </c>
      <c r="C20" s="40">
        <v>796.43581970374157</v>
      </c>
      <c r="D20" s="40">
        <v>454.48379245429811</v>
      </c>
      <c r="E20" s="40">
        <v>109.30799999999996</v>
      </c>
      <c r="F20" s="40">
        <v>1161.9509597956198</v>
      </c>
      <c r="G20" s="40">
        <v>198.27665236241882</v>
      </c>
      <c r="H20" s="40">
        <v>575.38769774891239</v>
      </c>
      <c r="I20" s="40">
        <v>237.4584610662823</v>
      </c>
      <c r="J20" s="40">
        <v>366.734059089293</v>
      </c>
      <c r="K20" s="41">
        <v>180.64739425355211</v>
      </c>
    </row>
    <row r="21" spans="1:11" ht="7.5" customHeight="1" x14ac:dyDescent="0.2"/>
    <row r="22" spans="1:11" x14ac:dyDescent="0.2">
      <c r="A22" s="59" t="s">
        <v>38</v>
      </c>
      <c r="B22" s="59"/>
    </row>
    <row r="23" spans="1:11" x14ac:dyDescent="0.2">
      <c r="A23" s="59" t="s">
        <v>39</v>
      </c>
    </row>
  </sheetData>
  <mergeCells count="6">
    <mergeCell ref="A1:K1"/>
    <mergeCell ref="A4:A5"/>
    <mergeCell ref="B4:B5"/>
    <mergeCell ref="C4:E4"/>
    <mergeCell ref="F4:G4"/>
    <mergeCell ref="H4:K4"/>
  </mergeCells>
  <hyperlinks>
    <hyperlink ref="M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sqref="A1:K1"/>
    </sheetView>
  </sheetViews>
  <sheetFormatPr defaultColWidth="9.140625" defaultRowHeight="11.25" x14ac:dyDescent="0.2"/>
  <cols>
    <col min="1" max="1" width="13.85546875" style="30" customWidth="1"/>
    <col min="2" max="11" width="7.7109375" style="30" customWidth="1"/>
    <col min="12" max="16384" width="9.140625" style="30"/>
  </cols>
  <sheetData>
    <row r="1" spans="1:18" ht="27" customHeight="1" x14ac:dyDescent="0.25">
      <c r="A1" s="94" t="s">
        <v>93</v>
      </c>
      <c r="B1" s="94"/>
      <c r="C1" s="94"/>
      <c r="D1" s="94"/>
      <c r="E1" s="94"/>
      <c r="F1" s="94"/>
      <c r="G1" s="94"/>
      <c r="H1" s="94"/>
      <c r="I1" s="94"/>
      <c r="J1" s="94"/>
      <c r="K1" s="94"/>
      <c r="M1" s="39" t="s">
        <v>29</v>
      </c>
      <c r="R1" s="39"/>
    </row>
    <row r="2" spans="1:18" ht="12" customHeight="1" x14ac:dyDescent="0.2">
      <c r="A2" s="59"/>
    </row>
    <row r="3" spans="1:18" ht="13.5" customHeight="1" thickBot="1" x14ac:dyDescent="0.25">
      <c r="A3" s="1" t="s">
        <v>0</v>
      </c>
      <c r="B3" s="1"/>
      <c r="K3" s="10" t="s">
        <v>20</v>
      </c>
    </row>
    <row r="4" spans="1:18" ht="24" customHeight="1" x14ac:dyDescent="0.2">
      <c r="A4" s="96" t="s">
        <v>22</v>
      </c>
      <c r="B4" s="98" t="s">
        <v>16</v>
      </c>
      <c r="C4" s="100" t="s">
        <v>32</v>
      </c>
      <c r="D4" s="101"/>
      <c r="E4" s="101"/>
      <c r="F4" s="100" t="s">
        <v>33</v>
      </c>
      <c r="G4" s="101"/>
      <c r="H4" s="100" t="s">
        <v>34</v>
      </c>
      <c r="I4" s="101"/>
      <c r="J4" s="101"/>
      <c r="K4" s="102"/>
    </row>
    <row r="5" spans="1:18" ht="48" customHeight="1" thickBot="1" x14ac:dyDescent="0.25">
      <c r="A5" s="97"/>
      <c r="B5" s="99"/>
      <c r="C5" s="38" t="s">
        <v>24</v>
      </c>
      <c r="D5" s="38" t="s">
        <v>25</v>
      </c>
      <c r="E5" s="38" t="s">
        <v>26</v>
      </c>
      <c r="F5" s="38" t="s">
        <v>27</v>
      </c>
      <c r="G5" s="38" t="s">
        <v>35</v>
      </c>
      <c r="H5" s="38" t="s">
        <v>36</v>
      </c>
      <c r="I5" s="38" t="s">
        <v>37</v>
      </c>
      <c r="J5" s="38" t="s">
        <v>41</v>
      </c>
      <c r="K5" s="35" t="s">
        <v>28</v>
      </c>
    </row>
    <row r="6" spans="1:18" ht="19.5" customHeight="1" x14ac:dyDescent="0.2">
      <c r="A6" s="45" t="s">
        <v>1</v>
      </c>
      <c r="B6" s="36">
        <f>IFERROR(('9'!B6/'9'!B$6)*100,"-")</f>
        <v>100</v>
      </c>
      <c r="C6" s="36">
        <f>IFERROR(('9'!C6/'9'!C$6)*100,"-")</f>
        <v>100</v>
      </c>
      <c r="D6" s="36">
        <f>IFERROR(('9'!D6/'9'!D$6)*100,"-")</f>
        <v>100</v>
      </c>
      <c r="E6" s="36">
        <f>IFERROR(('9'!E6/'9'!E$6)*100,"-")</f>
        <v>100</v>
      </c>
      <c r="F6" s="36">
        <f>IFERROR(('9'!F6/'9'!F$6)*100,"-")</f>
        <v>100</v>
      </c>
      <c r="G6" s="36">
        <f>IFERROR(('9'!G6/'9'!G$6)*100,"-")</f>
        <v>100</v>
      </c>
      <c r="H6" s="36">
        <f>IFERROR(('9'!H6/'9'!H$6)*100,"-")</f>
        <v>100</v>
      </c>
      <c r="I6" s="36">
        <f>IFERROR(('9'!I6/'9'!I$6)*100,"-")</f>
        <v>100</v>
      </c>
      <c r="J6" s="36">
        <f>IFERROR(('9'!J6/'9'!J$6)*100,"-")</f>
        <v>100</v>
      </c>
      <c r="K6" s="37">
        <f>IFERROR(('9'!K6/'9'!K$6)*100,"-")</f>
        <v>100</v>
      </c>
    </row>
    <row r="7" spans="1:18" ht="15" customHeight="1" x14ac:dyDescent="0.2">
      <c r="A7" s="6" t="s">
        <v>2</v>
      </c>
      <c r="B7" s="33">
        <f>IFERROR(('9'!B7/'9'!B$6)*100,"-")</f>
        <v>15.349337647992991</v>
      </c>
      <c r="C7" s="33">
        <f>IFERROR(('9'!C7/'9'!C$6)*100,"-")</f>
        <v>8.3596348560405769</v>
      </c>
      <c r="D7" s="33">
        <f>IFERROR(('9'!D7/'9'!D$6)*100,"-")</f>
        <v>13.054537735912708</v>
      </c>
      <c r="E7" s="33">
        <f>IFERROR(('9'!E7/'9'!E$6)*100,"-")</f>
        <v>27.222337881530041</v>
      </c>
      <c r="F7" s="33">
        <f>IFERROR(('9'!F7/'9'!F$6)*100,"-")</f>
        <v>17.637493604780289</v>
      </c>
      <c r="G7" s="33">
        <f>IFERROR(('9'!G7/'9'!G$6)*100,"-")</f>
        <v>6.0471418962915715</v>
      </c>
      <c r="H7" s="33">
        <f>IFERROR(('9'!H7/'9'!H$6)*100,"-")</f>
        <v>2.9726579431556135</v>
      </c>
      <c r="I7" s="33">
        <f>IFERROR(('9'!I7/'9'!I$6)*100,"-")</f>
        <v>42.098127736344132</v>
      </c>
      <c r="J7" s="33">
        <f>IFERROR(('9'!J7/'9'!J$6)*100,"-")</f>
        <v>9.7925338302357989</v>
      </c>
      <c r="K7" s="34">
        <f>IFERROR(('9'!K7/'9'!K$6)*100,"-")</f>
        <v>16.339781926810311</v>
      </c>
    </row>
    <row r="8" spans="1:18" ht="15" customHeight="1" x14ac:dyDescent="0.2">
      <c r="A8" s="9" t="s">
        <v>3</v>
      </c>
      <c r="B8" s="33">
        <f>IFERROR(('9'!B8/'9'!B$6)*100,"-")</f>
        <v>11.238899756748781</v>
      </c>
      <c r="C8" s="33">
        <f>IFERROR(('9'!C8/'9'!C$6)*100,"-")</f>
        <v>16.227976850214844</v>
      </c>
      <c r="D8" s="33">
        <f>IFERROR(('9'!D8/'9'!D$6)*100,"-")</f>
        <v>8.6692151830955186</v>
      </c>
      <c r="E8" s="33">
        <f>IFERROR(('9'!E8/'9'!E$6)*100,"-")</f>
        <v>8.3624673324671228</v>
      </c>
      <c r="F8" s="33">
        <f>IFERROR(('9'!F8/'9'!F$6)*100,"-")</f>
        <v>10.939197702325389</v>
      </c>
      <c r="G8" s="33">
        <f>IFERROR(('9'!G8/'9'!G$6)*100,"-")</f>
        <v>12.457298865062995</v>
      </c>
      <c r="H8" s="33">
        <f>IFERROR(('9'!H8/'9'!H$6)*100,"-")</f>
        <v>17.142550459253989</v>
      </c>
      <c r="I8" s="33">
        <f>IFERROR(('9'!I8/'9'!I$6)*100,"-")</f>
        <v>3.7714289073784921</v>
      </c>
      <c r="J8" s="33">
        <f>IFERROR(('9'!J8/'9'!J$6)*100,"-")</f>
        <v>6.7049874637596014</v>
      </c>
      <c r="K8" s="34">
        <f>IFERROR(('9'!K8/'9'!K$6)*100,"-")</f>
        <v>14.851954400497668</v>
      </c>
    </row>
    <row r="9" spans="1:18" ht="15" customHeight="1" x14ac:dyDescent="0.2">
      <c r="A9" s="9" t="s">
        <v>4</v>
      </c>
      <c r="B9" s="33">
        <f>IFERROR(('9'!B9/'9'!B$6)*100,"-")</f>
        <v>2.7232803042481333</v>
      </c>
      <c r="C9" s="33">
        <f>IFERROR(('9'!C9/'9'!C$6)*100,"-")</f>
        <v>2.5661777949882563</v>
      </c>
      <c r="D9" s="33">
        <f>IFERROR(('9'!D9/'9'!D$6)*100,"-")</f>
        <v>1.3318679865060179</v>
      </c>
      <c r="E9" s="33">
        <f>IFERROR(('9'!E9/'9'!E$6)*100,"-")</f>
        <v>4.7727693886564948</v>
      </c>
      <c r="F9" s="33">
        <f>IFERROR(('9'!F9/'9'!F$6)*100,"-")</f>
        <v>2.4012133410515557</v>
      </c>
      <c r="G9" s="33">
        <f>IFERROR(('9'!G9/'9'!G$6)*100,"-")</f>
        <v>4.0326009945288055</v>
      </c>
      <c r="H9" s="33">
        <f>IFERROR(('9'!H9/'9'!H$6)*100,"-")</f>
        <v>4.6623010151947275</v>
      </c>
      <c r="I9" s="33">
        <f>IFERROR(('9'!I9/'9'!I$6)*100,"-")</f>
        <v>2.0497816009464405</v>
      </c>
      <c r="J9" s="33">
        <f>IFERROR(('9'!J9/'9'!J$6)*100,"-")</f>
        <v>0.10670947320227835</v>
      </c>
      <c r="K9" s="34">
        <f>IFERROR(('9'!K9/'9'!K$6)*100,"-")</f>
        <v>2.9688676970110994</v>
      </c>
    </row>
    <row r="10" spans="1:18" ht="15" customHeight="1" x14ac:dyDescent="0.2">
      <c r="A10" s="9" t="s">
        <v>5</v>
      </c>
      <c r="B10" s="33">
        <f>IFERROR(('9'!B10/'9'!B$6)*100,"-")</f>
        <v>6.4505920002064041</v>
      </c>
      <c r="C10" s="33">
        <f>IFERROR(('9'!C10/'9'!C$6)*100,"-")</f>
        <v>4.250007306182332</v>
      </c>
      <c r="D10" s="33">
        <f>IFERROR(('9'!D10/'9'!D$6)*100,"-")</f>
        <v>9.0299010143921823</v>
      </c>
      <c r="E10" s="33">
        <f>IFERROR(('9'!E10/'9'!E$6)*100,"-")</f>
        <v>5.795620859232228</v>
      </c>
      <c r="F10" s="33">
        <f>IFERROR(('9'!F10/'9'!F$6)*100,"-")</f>
        <v>5.8895912107395327</v>
      </c>
      <c r="G10" s="33">
        <f>IFERROR(('9'!G10/'9'!G$6)*100,"-")</f>
        <v>8.7312665953974449</v>
      </c>
      <c r="H10" s="33">
        <f>IFERROR(('9'!H10/'9'!H$6)*100,"-")</f>
        <v>8.1084101224854486</v>
      </c>
      <c r="I10" s="33">
        <f>IFERROR(('9'!I10/'9'!I$6)*100,"-")</f>
        <v>3.8408578848763093</v>
      </c>
      <c r="J10" s="33">
        <f>IFERROR(('9'!J10/'9'!J$6)*100,"-")</f>
        <v>9.1249568207941874</v>
      </c>
      <c r="K10" s="34">
        <f>IFERROR(('9'!K10/'9'!K$6)*100,"-")</f>
        <v>1.2267379825637117</v>
      </c>
    </row>
    <row r="11" spans="1:18" ht="15" customHeight="1" x14ac:dyDescent="0.2">
      <c r="A11" s="9" t="s">
        <v>6</v>
      </c>
      <c r="B11" s="33">
        <f>IFERROR(('9'!B11/'9'!B$6)*100,"-")</f>
        <v>1.0988517207512598</v>
      </c>
      <c r="C11" s="33">
        <f>IFERROR(('9'!C11/'9'!C$6)*100,"-")</f>
        <v>0.60541785903928924</v>
      </c>
      <c r="D11" s="33">
        <f>IFERROR(('9'!D11/'9'!D$6)*100,"-")</f>
        <v>2.0042587269896481</v>
      </c>
      <c r="E11" s="33">
        <f>IFERROR(('9'!E11/'9'!E$6)*100,"-")</f>
        <v>0.51685038389321647</v>
      </c>
      <c r="F11" s="33">
        <f>IFERROR(('9'!F11/'9'!F$6)*100,"-")</f>
        <v>0.75012765511213109</v>
      </c>
      <c r="G11" s="33">
        <f>IFERROR(('9'!G11/'9'!G$6)*100,"-")</f>
        <v>2.5165433393151293</v>
      </c>
      <c r="H11" s="33">
        <f>IFERROR(('9'!H11/'9'!H$6)*100,"-")</f>
        <v>1.8049992577059657</v>
      </c>
      <c r="I11" s="33">
        <f>IFERROR(('9'!I11/'9'!I$6)*100,"-")</f>
        <v>0.3790362004350542</v>
      </c>
      <c r="J11" s="33">
        <f>IFERROR(('9'!J11/'9'!J$6)*100,"-")</f>
        <v>0.35879848649771717</v>
      </c>
      <c r="K11" s="34">
        <f>IFERROR(('9'!K11/'9'!K$6)*100,"-")</f>
        <v>1.5972043442059658</v>
      </c>
    </row>
    <row r="12" spans="1:18" ht="15" customHeight="1" x14ac:dyDescent="0.2">
      <c r="A12" s="9" t="s">
        <v>7</v>
      </c>
      <c r="B12" s="33">
        <f>IFERROR(('9'!B12/'9'!B$6)*100,"-")</f>
        <v>3.8280661219553265</v>
      </c>
      <c r="C12" s="33">
        <f>IFERROR(('9'!C12/'9'!C$6)*100,"-")</f>
        <v>2.9939384897504593</v>
      </c>
      <c r="D12" s="33">
        <f>IFERROR(('9'!D12/'9'!D$6)*100,"-")</f>
        <v>7.1153934870787277</v>
      </c>
      <c r="E12" s="33">
        <f>IFERROR(('9'!E12/'9'!E$6)*100,"-")</f>
        <v>0.50685336693048988</v>
      </c>
      <c r="F12" s="33">
        <f>IFERROR(('9'!F12/'9'!F$6)*100,"-")</f>
        <v>1.8694948922279642</v>
      </c>
      <c r="G12" s="33">
        <f>IFERROR(('9'!G12/'9'!G$6)*100,"-")</f>
        <v>11.79037870756903</v>
      </c>
      <c r="H12" s="33">
        <f>IFERROR(('9'!H12/'9'!H$6)*100,"-")</f>
        <v>3.2641520595443256</v>
      </c>
      <c r="I12" s="33">
        <f>IFERROR(('9'!I12/'9'!I$6)*100,"-")</f>
        <v>0.98617033568929957</v>
      </c>
      <c r="J12" s="33">
        <f>IFERROR(('9'!J12/'9'!J$6)*100,"-")</f>
        <v>8.4335852793419601</v>
      </c>
      <c r="K12" s="34">
        <f>IFERROR(('9'!K12/'9'!K$6)*100,"-")</f>
        <v>1.9141406068126556</v>
      </c>
    </row>
    <row r="13" spans="1:18" ht="15" customHeight="1" x14ac:dyDescent="0.2">
      <c r="A13" s="9" t="s">
        <v>8</v>
      </c>
      <c r="B13" s="33">
        <f>IFERROR(('9'!B13/'9'!B$6)*100,"-")</f>
        <v>4.2796805867159602</v>
      </c>
      <c r="C13" s="33">
        <f>IFERROR(('9'!C13/'9'!C$6)*100,"-")</f>
        <v>4.4144353822080058</v>
      </c>
      <c r="D13" s="33">
        <f>IFERROR(('9'!D13/'9'!D$6)*100,"-")</f>
        <v>5.9801876436013952</v>
      </c>
      <c r="E13" s="33">
        <f>IFERROR(('9'!E13/'9'!E$6)*100,"-")</f>
        <v>1.8471446779747314</v>
      </c>
      <c r="F13" s="33">
        <f>IFERROR(('9'!F13/'9'!F$6)*100,"-")</f>
        <v>4.5404175990634066</v>
      </c>
      <c r="G13" s="33">
        <f>IFERROR(('9'!G13/'9'!G$6)*100,"-")</f>
        <v>3.219688709250069</v>
      </c>
      <c r="H13" s="33">
        <f>IFERROR(('9'!H13/'9'!H$6)*100,"-")</f>
        <v>4.8843813436944901</v>
      </c>
      <c r="I13" s="33">
        <f>IFERROR(('9'!I13/'9'!I$6)*100,"-")</f>
        <v>0.36992912356821162</v>
      </c>
      <c r="J13" s="33">
        <f>IFERROR(('9'!J13/'9'!J$6)*100,"-")</f>
        <v>8.1162909520717257</v>
      </c>
      <c r="K13" s="34">
        <f>IFERROR(('9'!K13/'9'!K$6)*100,"-")</f>
        <v>2.1656439779882857</v>
      </c>
    </row>
    <row r="14" spans="1:18" ht="15" customHeight="1" x14ac:dyDescent="0.2">
      <c r="A14" s="9" t="s">
        <v>9</v>
      </c>
      <c r="B14" s="33">
        <f>IFERROR(('9'!B14/'9'!B$6)*100,"-")</f>
        <v>5.7253598019283851</v>
      </c>
      <c r="C14" s="33">
        <f>IFERROR(('9'!C14/'9'!C$6)*100,"-")</f>
        <v>4.2034233830971894</v>
      </c>
      <c r="D14" s="33">
        <f>IFERROR(('9'!D14/'9'!D$6)*100,"-")</f>
        <v>9.9301183278741529</v>
      </c>
      <c r="E14" s="33">
        <f>IFERROR(('9'!E14/'9'!E$6)*100,"-")</f>
        <v>2.0514155222730217</v>
      </c>
      <c r="F14" s="33">
        <f>IFERROR(('9'!F14/'9'!F$6)*100,"-")</f>
        <v>6.7394927378572476</v>
      </c>
      <c r="G14" s="33">
        <f>IFERROR(('9'!G14/'9'!G$6)*100,"-")</f>
        <v>1.6025363290461738</v>
      </c>
      <c r="H14" s="33">
        <f>IFERROR(('9'!H14/'9'!H$6)*100,"-")</f>
        <v>4.1024168200462521</v>
      </c>
      <c r="I14" s="33">
        <f>IFERROR(('9'!I14/'9'!I$6)*100,"-")</f>
        <v>1.2579396936965437</v>
      </c>
      <c r="J14" s="33">
        <f>IFERROR(('9'!J14/'9'!J$6)*100,"-")</f>
        <v>14.732483047232122</v>
      </c>
      <c r="K14" s="34">
        <f>IFERROR(('9'!K14/'9'!K$6)*100,"-")</f>
        <v>1.6600949646826024</v>
      </c>
    </row>
    <row r="15" spans="1:18" ht="15" customHeight="1" x14ac:dyDescent="0.2">
      <c r="A15" s="9" t="s">
        <v>10</v>
      </c>
      <c r="B15" s="33">
        <f>IFERROR(('9'!B15/'9'!B$6)*100,"-")</f>
        <v>4.5802956938241479</v>
      </c>
      <c r="C15" s="33">
        <f>IFERROR(('9'!C15/'9'!C$6)*100,"-")</f>
        <v>3.4170601259886926</v>
      </c>
      <c r="D15" s="33">
        <f>IFERROR(('9'!D15/'9'!D$6)*100,"-")</f>
        <v>4.6558039716372353</v>
      </c>
      <c r="E15" s="33">
        <f>IFERROR(('9'!E15/'9'!E$6)*100,"-")</f>
        <v>5.9476365541966842</v>
      </c>
      <c r="F15" s="33">
        <f>IFERROR(('9'!F15/'9'!F$6)*100,"-")</f>
        <v>5.0667246115043678</v>
      </c>
      <c r="G15" s="33">
        <f>IFERROR(('9'!G15/'9'!G$6)*100,"-")</f>
        <v>2.6027831916156909</v>
      </c>
      <c r="H15" s="33">
        <f>IFERROR(('9'!H15/'9'!H$6)*100,"-")</f>
        <v>9.0191423041318988</v>
      </c>
      <c r="I15" s="33">
        <f>IFERROR(('9'!I15/'9'!I$6)*100,"-")</f>
        <v>1.6512047842530946</v>
      </c>
      <c r="J15" s="33">
        <f>IFERROR(('9'!J15/'9'!J$6)*100,"-")</f>
        <v>1.6798161780777021</v>
      </c>
      <c r="K15" s="34">
        <f>IFERROR(('9'!K15/'9'!K$6)*100,"-")</f>
        <v>1.9044893985781977</v>
      </c>
    </row>
    <row r="16" spans="1:18" ht="15" customHeight="1" x14ac:dyDescent="0.2">
      <c r="A16" s="9" t="s">
        <v>11</v>
      </c>
      <c r="B16" s="33">
        <f>IFERROR(('9'!B16/'9'!B$6)*100,"-")</f>
        <v>3.5582794844584389</v>
      </c>
      <c r="C16" s="33">
        <f>IFERROR(('9'!C16/'9'!C$6)*100,"-")</f>
        <v>2.2301087154280386</v>
      </c>
      <c r="D16" s="33">
        <f>IFERROR(('9'!D16/'9'!D$6)*100,"-")</f>
        <v>3.6912980513297633</v>
      </c>
      <c r="E16" s="33">
        <f>IFERROR(('9'!E16/'9'!E$6)*100,"-")</f>
        <v>5.0572236800682662</v>
      </c>
      <c r="F16" s="33">
        <f>IFERROR(('9'!F16/'9'!F$6)*100,"-")</f>
        <v>3.446487348292484</v>
      </c>
      <c r="G16" s="33">
        <f>IFERROR(('9'!G16/'9'!G$6)*100,"-")</f>
        <v>4.0127556450679895</v>
      </c>
      <c r="H16" s="33">
        <f>IFERROR(('9'!H16/'9'!H$6)*100,"-")</f>
        <v>5.4099502097343812</v>
      </c>
      <c r="I16" s="33">
        <f>IFERROR(('9'!I16/'9'!I$6)*100,"-")</f>
        <v>0.35889109797944713</v>
      </c>
      <c r="J16" s="33">
        <f>IFERROR(('9'!J16/'9'!J$6)*100,"-")</f>
        <v>2.3261728217289117</v>
      </c>
      <c r="K16" s="34">
        <f>IFERROR(('9'!K16/'9'!K$6)*100,"-")</f>
        <v>5.7797625784050535</v>
      </c>
    </row>
    <row r="17" spans="1:11" ht="15" customHeight="1" x14ac:dyDescent="0.2">
      <c r="A17" s="9" t="s">
        <v>12</v>
      </c>
      <c r="B17" s="33">
        <f>IFERROR(('9'!B17/'9'!B$6)*100,"-")</f>
        <v>22.709385365801531</v>
      </c>
      <c r="C17" s="33">
        <f>IFERROR(('9'!C17/'9'!C$6)*100,"-")</f>
        <v>27.994169109749745</v>
      </c>
      <c r="D17" s="33">
        <f>IFERROR(('9'!D17/'9'!D$6)*100,"-")</f>
        <v>18.176972231419278</v>
      </c>
      <c r="E17" s="33">
        <f>IFERROR(('9'!E17/'9'!E$6)*100,"-")</f>
        <v>22.071202131975511</v>
      </c>
      <c r="F17" s="33">
        <f>IFERROR(('9'!F17/'9'!F$6)*100,"-")</f>
        <v>19.821425210158718</v>
      </c>
      <c r="G17" s="33">
        <f>IFERROR(('9'!G17/'9'!G$6)*100,"-")</f>
        <v>34.450005847205567</v>
      </c>
      <c r="H17" s="33">
        <f>IFERROR(('9'!H17/'9'!H$6)*100,"-")</f>
        <v>13.36642507915322</v>
      </c>
      <c r="I17" s="33">
        <f>IFERROR(('9'!I17/'9'!I$6)*100,"-")</f>
        <v>29.243512134439815</v>
      </c>
      <c r="J17" s="33">
        <f>IFERROR(('9'!J17/'9'!J$6)*100,"-")</f>
        <v>23.359228902717831</v>
      </c>
      <c r="K17" s="34">
        <f>IFERROR(('9'!K17/'9'!K$6)*100,"-")</f>
        <v>37.528896103958282</v>
      </c>
    </row>
    <row r="18" spans="1:11" ht="15" customHeight="1" x14ac:dyDescent="0.2">
      <c r="A18" s="9" t="s">
        <v>13</v>
      </c>
      <c r="B18" s="33">
        <f>IFERROR(('9'!B18/'9'!B$6)*100,"-")</f>
        <v>3.3676313732014287</v>
      </c>
      <c r="C18" s="33">
        <f>IFERROR(('9'!C18/'9'!C$6)*100,"-")</f>
        <v>3.8952555665321906</v>
      </c>
      <c r="D18" s="33">
        <f>IFERROR(('9'!D18/'9'!D$6)*100,"-")</f>
        <v>3.4712272620929561</v>
      </c>
      <c r="E18" s="33">
        <f>IFERROR(('9'!E18/'9'!E$6)*100,"-")</f>
        <v>2.5640275395276637</v>
      </c>
      <c r="F18" s="33">
        <f>IFERROR(('9'!F18/'9'!F$6)*100,"-")</f>
        <v>4.0201051990019767</v>
      </c>
      <c r="G18" s="33">
        <f>IFERROR(('9'!G18/'9'!G$6)*100,"-")</f>
        <v>0.71508523339194086</v>
      </c>
      <c r="H18" s="33">
        <f>IFERROR(('9'!H18/'9'!H$6)*100,"-")</f>
        <v>4.0458725803892577</v>
      </c>
      <c r="I18" s="33">
        <f>IFERROR(('9'!I18/'9'!I$6)*100,"-")</f>
        <v>5.3659834187607576</v>
      </c>
      <c r="J18" s="33">
        <f>IFERROR(('9'!J18/'9'!J$6)*100,"-")</f>
        <v>1.7992846774153863</v>
      </c>
      <c r="K18" s="34">
        <f>IFERROR(('9'!K18/'9'!K$6)*100,"-")</f>
        <v>0.90165824442117126</v>
      </c>
    </row>
    <row r="19" spans="1:11" ht="15" customHeight="1" x14ac:dyDescent="0.2">
      <c r="A19" s="9" t="s">
        <v>14</v>
      </c>
      <c r="B19" s="33">
        <f>IFERROR(('9'!B19/'9'!B$6)*100,"-")</f>
        <v>6.3682989307310267</v>
      </c>
      <c r="C19" s="33">
        <f>IFERROR(('9'!C19/'9'!C$6)*100,"-")</f>
        <v>4.3035046351596771</v>
      </c>
      <c r="D19" s="33">
        <f>IFERROR(('9'!D19/'9'!D$6)*100,"-")</f>
        <v>5.0207675102518516</v>
      </c>
      <c r="E19" s="33">
        <f>IFERROR(('9'!E19/'9'!E$6)*100,"-")</f>
        <v>10.766584482745264</v>
      </c>
      <c r="F19" s="33">
        <f>IFERROR(('9'!F19/'9'!F$6)*100,"-")</f>
        <v>7.59486258504863</v>
      </c>
      <c r="G19" s="33">
        <f>IFERROR(('9'!G19/'9'!G$6)*100,"-")</f>
        <v>1.381866436678276</v>
      </c>
      <c r="H19" s="33">
        <f>IFERROR(('9'!H19/'9'!H$6)*100,"-")</f>
        <v>11.802671383361229</v>
      </c>
      <c r="I19" s="33">
        <f>IFERROR(('9'!I19/'9'!I$6)*100,"-")</f>
        <v>1.9236266736572738</v>
      </c>
      <c r="J19" s="33">
        <f>IFERROR(('9'!J19/'9'!J$6)*100,"-")</f>
        <v>3.8570012565266092</v>
      </c>
      <c r="K19" s="34">
        <f>IFERROR(('9'!K19/'9'!K$6)*100,"-")</f>
        <v>2.656057437707608</v>
      </c>
    </row>
    <row r="20" spans="1:11" ht="15" customHeight="1" x14ac:dyDescent="0.2">
      <c r="A20" s="9" t="s">
        <v>15</v>
      </c>
      <c r="B20" s="33">
        <f>IFERROR(('9'!B20/'9'!B$6)*100,"-")</f>
        <v>8.7220412114361743</v>
      </c>
      <c r="C20" s="33">
        <f>IFERROR(('9'!C20/'9'!C$6)*100,"-")</f>
        <v>14.538889925620715</v>
      </c>
      <c r="D20" s="33">
        <f>IFERROR(('9'!D20/'9'!D$6)*100,"-")</f>
        <v>7.8684508678185754</v>
      </c>
      <c r="E20" s="33">
        <f>IFERROR(('9'!E20/'9'!E$6)*100,"-")</f>
        <v>2.5178661985292665</v>
      </c>
      <c r="F20" s="33">
        <f>IFERROR(('9'!F20/'9'!F$6)*100,"-")</f>
        <v>9.2833663028362938</v>
      </c>
      <c r="G20" s="33">
        <f>IFERROR(('9'!G20/'9'!G$6)*100,"-")</f>
        <v>6.4400482095793397</v>
      </c>
      <c r="H20" s="33">
        <f>IFERROR(('9'!H20/'9'!H$6)*100,"-")</f>
        <v>9.4140694221492041</v>
      </c>
      <c r="I20" s="33">
        <f>IFERROR(('9'!I20/'9'!I$6)*100,"-")</f>
        <v>6.7035104079751315</v>
      </c>
      <c r="J20" s="33">
        <f>IFERROR(('9'!J20/'9'!J$6)*100,"-")</f>
        <v>9.6081508103981523</v>
      </c>
      <c r="K20" s="34">
        <f>IFERROR(('9'!K20/'9'!K$6)*100,"-")</f>
        <v>8.5047103363574035</v>
      </c>
    </row>
    <row r="21" spans="1:11" ht="7.5" customHeight="1" x14ac:dyDescent="0.2"/>
    <row r="22" spans="1:11" x14ac:dyDescent="0.2">
      <c r="A22" s="59" t="s">
        <v>38</v>
      </c>
    </row>
    <row r="23" spans="1:11" x14ac:dyDescent="0.2">
      <c r="A23" s="59" t="s">
        <v>39</v>
      </c>
    </row>
  </sheetData>
  <mergeCells count="6">
    <mergeCell ref="A1:K1"/>
    <mergeCell ref="A4:A5"/>
    <mergeCell ref="B4:B5"/>
    <mergeCell ref="C4:E4"/>
    <mergeCell ref="F4:G4"/>
    <mergeCell ref="H4:K4"/>
  </mergeCells>
  <hyperlinks>
    <hyperlink ref="M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C13"/>
  <sheetViews>
    <sheetView workbookViewId="0"/>
  </sheetViews>
  <sheetFormatPr defaultRowHeight="12.75" x14ac:dyDescent="0.2"/>
  <cols>
    <col min="1" max="1" width="9.140625" style="76"/>
    <col min="2" max="2" width="23.28515625" style="76" customWidth="1"/>
    <col min="3" max="3" width="80.7109375" style="76" customWidth="1"/>
    <col min="4" max="16384" width="9.140625" style="76"/>
  </cols>
  <sheetData>
    <row r="2" spans="2:3" ht="15" x14ac:dyDescent="0.25">
      <c r="B2" s="75" t="s">
        <v>47</v>
      </c>
      <c r="C2" s="75" t="s">
        <v>48</v>
      </c>
    </row>
    <row r="3" spans="2:3" x14ac:dyDescent="0.2">
      <c r="B3" s="76" t="s">
        <v>49</v>
      </c>
      <c r="C3" s="76" t="s">
        <v>50</v>
      </c>
    </row>
    <row r="4" spans="2:3" x14ac:dyDescent="0.2">
      <c r="B4" s="76" t="s">
        <v>51</v>
      </c>
      <c r="C4" s="76" t="s">
        <v>52</v>
      </c>
    </row>
    <row r="5" spans="2:3" x14ac:dyDescent="0.2">
      <c r="B5" s="76" t="s">
        <v>53</v>
      </c>
      <c r="C5" s="76" t="s">
        <v>54</v>
      </c>
    </row>
    <row r="6" spans="2:3" x14ac:dyDescent="0.2">
      <c r="B6" s="76" t="s">
        <v>55</v>
      </c>
      <c r="C6" s="76" t="s">
        <v>56</v>
      </c>
    </row>
    <row r="7" spans="2:3" x14ac:dyDescent="0.2">
      <c r="B7" s="76" t="s">
        <v>31</v>
      </c>
      <c r="C7" s="76" t="s">
        <v>77</v>
      </c>
    </row>
    <row r="10" spans="2:3" ht="15" x14ac:dyDescent="0.25">
      <c r="B10" s="75" t="s">
        <v>57</v>
      </c>
    </row>
    <row r="11" spans="2:3" x14ac:dyDescent="0.2">
      <c r="B11" s="77"/>
      <c r="C11" s="76" t="s">
        <v>58</v>
      </c>
    </row>
    <row r="13" spans="2:3" ht="24.75" customHeight="1" x14ac:dyDescent="0.2">
      <c r="B13" s="87" t="s">
        <v>98</v>
      </c>
      <c r="C13" s="87"/>
    </row>
  </sheetData>
  <mergeCells count="1">
    <mergeCell ref="B13:C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/>
  </sheetViews>
  <sheetFormatPr defaultColWidth="9.140625" defaultRowHeight="11.25" x14ac:dyDescent="0.2"/>
  <cols>
    <col min="1" max="1" width="13.85546875" style="30" customWidth="1"/>
    <col min="2" max="14" width="7" style="30" customWidth="1"/>
    <col min="15" max="16384" width="9.140625" style="30"/>
  </cols>
  <sheetData>
    <row r="1" spans="1:21" ht="15" customHeight="1" x14ac:dyDescent="0.25">
      <c r="A1" s="23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P1" s="39" t="s">
        <v>29</v>
      </c>
      <c r="U1" s="39"/>
    </row>
    <row r="2" spans="1:21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21" ht="13.5" customHeight="1" thickBot="1" x14ac:dyDescent="0.25">
      <c r="A3" s="29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N3" s="10" t="s">
        <v>23</v>
      </c>
    </row>
    <row r="4" spans="1:21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7">
        <v>2021</v>
      </c>
      <c r="N4" s="27">
        <v>2022</v>
      </c>
    </row>
    <row r="5" spans="1:21" ht="18.75" customHeight="1" x14ac:dyDescent="0.2">
      <c r="A5" s="3" t="s">
        <v>1</v>
      </c>
      <c r="B5" s="4">
        <v>1998.8088199999997</v>
      </c>
      <c r="C5" s="4">
        <v>5943.0411400000012</v>
      </c>
      <c r="D5" s="4">
        <v>11502.57798</v>
      </c>
      <c r="E5" s="4">
        <v>12407.306979999999</v>
      </c>
      <c r="F5" s="4">
        <v>13132.098189999999</v>
      </c>
      <c r="G5" s="4">
        <v>13523.926730000001</v>
      </c>
      <c r="H5" s="4">
        <v>2316.9812901295336</v>
      </c>
      <c r="I5" s="5">
        <v>3994.5347100193189</v>
      </c>
      <c r="J5" s="5">
        <v>6308.9448514748556</v>
      </c>
      <c r="K5" s="5">
        <v>7697.18100615</v>
      </c>
      <c r="L5" s="5">
        <v>6829.9747984393525</v>
      </c>
      <c r="M5" s="5">
        <v>7808.3739620829156</v>
      </c>
      <c r="N5" s="5">
        <v>8828.7288097962337</v>
      </c>
    </row>
    <row r="6" spans="1:21" ht="15" customHeight="1" x14ac:dyDescent="0.2">
      <c r="A6" s="6" t="s">
        <v>2</v>
      </c>
      <c r="B6" s="7">
        <v>787.95855999999981</v>
      </c>
      <c r="C6" s="7">
        <v>1318.5242800000005</v>
      </c>
      <c r="D6" s="7">
        <v>2031.9226199999996</v>
      </c>
      <c r="E6" s="7">
        <v>2913.9550699999995</v>
      </c>
      <c r="F6" s="7">
        <v>4260.1445399999984</v>
      </c>
      <c r="G6" s="7">
        <v>5751.0308600000026</v>
      </c>
      <c r="H6" s="7">
        <v>542.05300000000011</v>
      </c>
      <c r="I6" s="8">
        <v>871.43462148511435</v>
      </c>
      <c r="J6" s="8">
        <v>1989.4295597235118</v>
      </c>
      <c r="K6" s="8">
        <v>2201.8263320765686</v>
      </c>
      <c r="L6" s="8">
        <v>2164.6380000000004</v>
      </c>
      <c r="M6" s="8">
        <v>2481.9429307135865</v>
      </c>
      <c r="N6" s="8">
        <v>2747.5364137169536</v>
      </c>
    </row>
    <row r="7" spans="1:21" ht="15" customHeight="1" x14ac:dyDescent="0.2">
      <c r="A7" s="9" t="s">
        <v>3</v>
      </c>
      <c r="B7" s="7">
        <v>189.73747999999998</v>
      </c>
      <c r="C7" s="7">
        <v>121.47426000000007</v>
      </c>
      <c r="D7" s="7">
        <v>191.99267000000006</v>
      </c>
      <c r="E7" s="7">
        <v>370.31715000000008</v>
      </c>
      <c r="F7" s="7">
        <v>656.18331999999987</v>
      </c>
      <c r="G7" s="7">
        <v>925.15861999999993</v>
      </c>
      <c r="H7" s="7">
        <v>861.18237822877575</v>
      </c>
      <c r="I7" s="8">
        <v>1633.8584300245041</v>
      </c>
      <c r="J7" s="8">
        <v>1084.650847342208</v>
      </c>
      <c r="K7" s="8">
        <v>1063.1299716437547</v>
      </c>
      <c r="L7" s="8">
        <v>788.90234117945988</v>
      </c>
      <c r="M7" s="8">
        <v>1125.6938059831416</v>
      </c>
      <c r="N7" s="8">
        <v>1314.126134281325</v>
      </c>
    </row>
    <row r="8" spans="1:21" ht="15" customHeight="1" x14ac:dyDescent="0.2">
      <c r="A8" s="9" t="s">
        <v>4</v>
      </c>
      <c r="B8" s="7">
        <v>113.97399999999999</v>
      </c>
      <c r="C8" s="7">
        <v>198.63471000000001</v>
      </c>
      <c r="D8" s="7">
        <v>314.93299999999999</v>
      </c>
      <c r="E8" s="7">
        <v>204.06617</v>
      </c>
      <c r="F8" s="7">
        <v>118.24900000000002</v>
      </c>
      <c r="G8" s="7">
        <v>148.38800000000001</v>
      </c>
      <c r="H8" s="7">
        <v>65.509556453012905</v>
      </c>
      <c r="I8" s="8">
        <v>109.14399999999999</v>
      </c>
      <c r="J8" s="8">
        <v>207.38190160132334</v>
      </c>
      <c r="K8" s="8">
        <v>163.39699999999999</v>
      </c>
      <c r="L8" s="8">
        <v>134.79441290998392</v>
      </c>
      <c r="M8" s="8">
        <v>184.64641728436081</v>
      </c>
      <c r="N8" s="8">
        <v>146.40200000000002</v>
      </c>
    </row>
    <row r="9" spans="1:21" ht="15" customHeight="1" x14ac:dyDescent="0.2">
      <c r="A9" s="9" t="s">
        <v>5</v>
      </c>
      <c r="B9" s="7">
        <v>76.442999999999984</v>
      </c>
      <c r="C9" s="7">
        <v>228.25238000000004</v>
      </c>
      <c r="D9" s="7">
        <v>526.096</v>
      </c>
      <c r="E9" s="7">
        <v>978.54499999999985</v>
      </c>
      <c r="F9" s="7">
        <v>1084.9680000000001</v>
      </c>
      <c r="G9" s="7">
        <v>816.62099999999987</v>
      </c>
      <c r="H9" s="7">
        <v>23.288079681386101</v>
      </c>
      <c r="I9" s="8">
        <v>38.727999999999994</v>
      </c>
      <c r="J9" s="8">
        <v>281.0939519033177</v>
      </c>
      <c r="K9" s="8">
        <v>355.88173821711183</v>
      </c>
      <c r="L9" s="8">
        <v>267.2758206549546</v>
      </c>
      <c r="M9" s="8">
        <v>271.38600000000002</v>
      </c>
      <c r="N9" s="8">
        <v>341.88093226906216</v>
      </c>
    </row>
    <row r="10" spans="1:21" ht="15" customHeight="1" x14ac:dyDescent="0.2">
      <c r="A10" s="9" t="s">
        <v>6</v>
      </c>
      <c r="B10" s="7">
        <v>1.7605200000000001</v>
      </c>
      <c r="C10" s="7">
        <v>4.1630000000000003</v>
      </c>
      <c r="D10" s="7">
        <v>13.74945</v>
      </c>
      <c r="E10" s="7">
        <v>2.2730000000000001</v>
      </c>
      <c r="F10" s="7">
        <v>2.2069999999999999</v>
      </c>
      <c r="G10" s="7">
        <v>7.3915999999999995</v>
      </c>
      <c r="H10" s="7" t="s">
        <v>46</v>
      </c>
      <c r="I10" s="8">
        <v>10.248000000000001</v>
      </c>
      <c r="J10" s="8">
        <v>23.004999999999999</v>
      </c>
      <c r="K10" s="8">
        <v>28.088000000000001</v>
      </c>
      <c r="L10" s="8">
        <v>25.277999999999999</v>
      </c>
      <c r="M10" s="8">
        <v>28.877511426970997</v>
      </c>
      <c r="N10" s="8">
        <v>44.001000000000005</v>
      </c>
    </row>
    <row r="11" spans="1:21" ht="15" customHeight="1" x14ac:dyDescent="0.2">
      <c r="A11" s="9" t="s">
        <v>7</v>
      </c>
      <c r="B11" s="7">
        <v>16.275020000000001</v>
      </c>
      <c r="C11" s="7">
        <v>117.11799999999997</v>
      </c>
      <c r="D11" s="7">
        <v>143.923</v>
      </c>
      <c r="E11" s="7">
        <v>170.29900000000001</v>
      </c>
      <c r="F11" s="7">
        <v>307.30900000000003</v>
      </c>
      <c r="G11" s="7">
        <v>154.376</v>
      </c>
      <c r="H11" s="7">
        <v>43.030031890800601</v>
      </c>
      <c r="I11" s="8">
        <v>66.27200000000002</v>
      </c>
      <c r="J11" s="8">
        <v>111.25052386584551</v>
      </c>
      <c r="K11" s="8">
        <v>79.05</v>
      </c>
      <c r="L11" s="8">
        <v>81.305000000000021</v>
      </c>
      <c r="M11" s="8">
        <v>62.581000000000003</v>
      </c>
      <c r="N11" s="8">
        <v>96.277453542255913</v>
      </c>
    </row>
    <row r="12" spans="1:21" ht="15" customHeight="1" x14ac:dyDescent="0.2">
      <c r="A12" s="9" t="s">
        <v>8</v>
      </c>
      <c r="B12" s="7">
        <v>87.294999999999987</v>
      </c>
      <c r="C12" s="7">
        <v>245.06459999999996</v>
      </c>
      <c r="D12" s="7">
        <v>1095.2760400000002</v>
      </c>
      <c r="E12" s="7">
        <v>370.24409999999995</v>
      </c>
      <c r="F12" s="7">
        <v>253.10299999999998</v>
      </c>
      <c r="G12" s="7">
        <v>102.71599999999999</v>
      </c>
      <c r="H12" s="7">
        <v>32.561</v>
      </c>
      <c r="I12" s="8">
        <v>100.39699999999998</v>
      </c>
      <c r="J12" s="8">
        <v>180.29299999999998</v>
      </c>
      <c r="K12" s="8">
        <v>140.48291908922377</v>
      </c>
      <c r="L12" s="8">
        <v>117.3771888005467</v>
      </c>
      <c r="M12" s="8">
        <v>194.08917463286585</v>
      </c>
      <c r="N12" s="8">
        <v>188.98321178794058</v>
      </c>
    </row>
    <row r="13" spans="1:21" ht="15" customHeight="1" x14ac:dyDescent="0.2">
      <c r="A13" s="9" t="s">
        <v>9</v>
      </c>
      <c r="B13" s="7">
        <v>19.613999999999997</v>
      </c>
      <c r="C13" s="7">
        <v>45.663890000000002</v>
      </c>
      <c r="D13" s="7">
        <v>76.604000000000013</v>
      </c>
      <c r="E13" s="7">
        <v>131.69298999999998</v>
      </c>
      <c r="F13" s="7">
        <v>413.56558000000001</v>
      </c>
      <c r="G13" s="7">
        <v>173.22514000000001</v>
      </c>
      <c r="H13" s="7">
        <v>23.172000000000004</v>
      </c>
      <c r="I13" s="8">
        <v>41.412999999999997</v>
      </c>
      <c r="J13" s="8">
        <v>217.53347784678829</v>
      </c>
      <c r="K13" s="8">
        <v>299.68185110635989</v>
      </c>
      <c r="L13" s="8">
        <v>267.06500000000005</v>
      </c>
      <c r="M13" s="8">
        <v>182.12</v>
      </c>
      <c r="N13" s="8">
        <v>256.28800000000001</v>
      </c>
    </row>
    <row r="14" spans="1:21" ht="15" customHeight="1" x14ac:dyDescent="0.2">
      <c r="A14" s="9" t="s">
        <v>10</v>
      </c>
      <c r="B14" s="7">
        <v>44.919899999999991</v>
      </c>
      <c r="C14" s="7">
        <v>136.08969999999997</v>
      </c>
      <c r="D14" s="7">
        <v>236.81864999999999</v>
      </c>
      <c r="E14" s="7">
        <v>291.99826000000007</v>
      </c>
      <c r="F14" s="7">
        <v>184.07640999999995</v>
      </c>
      <c r="G14" s="7">
        <v>209.72796000000005</v>
      </c>
      <c r="H14" s="7">
        <v>28.578000000000003</v>
      </c>
      <c r="I14" s="8">
        <v>85.13000000000001</v>
      </c>
      <c r="J14" s="8">
        <v>223.15600000000001</v>
      </c>
      <c r="K14" s="8">
        <v>259.44325361945272</v>
      </c>
      <c r="L14" s="8">
        <v>188.38346274402988</v>
      </c>
      <c r="M14" s="8">
        <v>204.86843952020391</v>
      </c>
      <c r="N14" s="8">
        <v>203.06999999999996</v>
      </c>
    </row>
    <row r="15" spans="1:21" ht="15" customHeight="1" x14ac:dyDescent="0.2">
      <c r="A15" s="9" t="s">
        <v>11</v>
      </c>
      <c r="B15" s="7">
        <v>18.310870000000001</v>
      </c>
      <c r="C15" s="7">
        <v>17.92239</v>
      </c>
      <c r="D15" s="7">
        <v>28.175120000000003</v>
      </c>
      <c r="E15" s="7">
        <v>24.579000000000001</v>
      </c>
      <c r="F15" s="7">
        <v>74.978910000000013</v>
      </c>
      <c r="G15" s="7">
        <v>72.10499999999999</v>
      </c>
      <c r="H15" s="7">
        <v>18.223149955662802</v>
      </c>
      <c r="I15" s="8">
        <v>73.911395855404805</v>
      </c>
      <c r="J15" s="8">
        <v>37.460680636880596</v>
      </c>
      <c r="K15" s="8">
        <v>117.07899999999999</v>
      </c>
      <c r="L15" s="8">
        <v>61.715315189432992</v>
      </c>
      <c r="M15" s="8">
        <v>38.828000000000003</v>
      </c>
      <c r="N15" s="8">
        <v>52.310950835444295</v>
      </c>
    </row>
    <row r="16" spans="1:21" ht="15" customHeight="1" x14ac:dyDescent="0.2">
      <c r="A16" s="9" t="s">
        <v>12</v>
      </c>
      <c r="B16" s="7">
        <v>378.36660999999992</v>
      </c>
      <c r="C16" s="7">
        <v>2004.2523199999996</v>
      </c>
      <c r="D16" s="7">
        <v>4218.8285599999999</v>
      </c>
      <c r="E16" s="7">
        <v>4622.3187199999984</v>
      </c>
      <c r="F16" s="7">
        <v>3718.0475100000003</v>
      </c>
      <c r="G16" s="7">
        <v>3853.8875499999995</v>
      </c>
      <c r="H16" s="7">
        <v>579.81999999999982</v>
      </c>
      <c r="I16" s="8">
        <v>731.28416313422372</v>
      </c>
      <c r="J16" s="8">
        <v>1024.551966247453</v>
      </c>
      <c r="K16" s="8">
        <v>1706.4018932931228</v>
      </c>
      <c r="L16" s="8">
        <v>1474.7716527624311</v>
      </c>
      <c r="M16" s="8">
        <v>1650.9507129756669</v>
      </c>
      <c r="N16" s="8">
        <v>1753.3289484112286</v>
      </c>
    </row>
    <row r="17" spans="1:15" ht="15" customHeight="1" x14ac:dyDescent="0.2">
      <c r="A17" s="9" t="s">
        <v>13</v>
      </c>
      <c r="B17" s="7">
        <v>79.019210000000015</v>
      </c>
      <c r="C17" s="7">
        <v>219.59400000000002</v>
      </c>
      <c r="D17" s="7">
        <v>1232.1677700000002</v>
      </c>
      <c r="E17" s="7">
        <v>820.70899999999995</v>
      </c>
      <c r="F17" s="7">
        <v>651.59171000000003</v>
      </c>
      <c r="G17" s="7">
        <v>312.38499999999999</v>
      </c>
      <c r="H17" s="7">
        <v>32.799093919895398</v>
      </c>
      <c r="I17" s="8">
        <v>51.889000000000003</v>
      </c>
      <c r="J17" s="8">
        <v>360.9260000000001</v>
      </c>
      <c r="K17" s="8">
        <v>461.21284660994098</v>
      </c>
      <c r="L17" s="8">
        <v>432.77867390416372</v>
      </c>
      <c r="M17" s="8">
        <v>416.06999999999982</v>
      </c>
      <c r="N17" s="8">
        <v>642.93768545550915</v>
      </c>
    </row>
    <row r="18" spans="1:15" ht="15" customHeight="1" x14ac:dyDescent="0.2">
      <c r="A18" s="9" t="s">
        <v>14</v>
      </c>
      <c r="B18" s="7">
        <v>66.120650000000012</v>
      </c>
      <c r="C18" s="7">
        <v>197.26083</v>
      </c>
      <c r="D18" s="7">
        <v>242.34269999999998</v>
      </c>
      <c r="E18" s="7">
        <v>174.41300000000004</v>
      </c>
      <c r="F18" s="7">
        <v>459.49513999999994</v>
      </c>
      <c r="G18" s="7">
        <v>199.89099999999996</v>
      </c>
      <c r="H18" s="7">
        <v>11.386999999999999</v>
      </c>
      <c r="I18" s="8">
        <v>42.991447157652907</v>
      </c>
      <c r="J18" s="8">
        <v>92.563000000000002</v>
      </c>
      <c r="K18" s="8">
        <v>155.45146174419827</v>
      </c>
      <c r="L18" s="8">
        <v>215.08563107133807</v>
      </c>
      <c r="M18" s="8">
        <v>219.76</v>
      </c>
      <c r="N18" s="8">
        <v>274.64800000000002</v>
      </c>
    </row>
    <row r="19" spans="1:15" ht="15" customHeight="1" x14ac:dyDescent="0.2">
      <c r="A19" s="9" t="s">
        <v>15</v>
      </c>
      <c r="B19" s="7">
        <v>119.01400000000001</v>
      </c>
      <c r="C19" s="7">
        <v>1089.0267799999999</v>
      </c>
      <c r="D19" s="7">
        <v>1149.7483999999999</v>
      </c>
      <c r="E19" s="7">
        <v>1331.89652</v>
      </c>
      <c r="F19" s="7">
        <v>948.17906999999991</v>
      </c>
      <c r="G19" s="7">
        <v>797.02299999999991</v>
      </c>
      <c r="H19" s="7">
        <v>55.377999999999993</v>
      </c>
      <c r="I19" s="8">
        <v>137.83365236241877</v>
      </c>
      <c r="J19" s="8">
        <v>475.64894230752685</v>
      </c>
      <c r="K19" s="8">
        <v>666.05473875026576</v>
      </c>
      <c r="L19" s="8">
        <v>610.60429922301125</v>
      </c>
      <c r="M19" s="8">
        <v>746.55996954611999</v>
      </c>
      <c r="N19" s="8">
        <v>766.93807949651466</v>
      </c>
    </row>
    <row r="20" spans="1:15" ht="7.5" customHeight="1" x14ac:dyDescent="0.2"/>
    <row r="21" spans="1:15" ht="45" customHeight="1" x14ac:dyDescent="0.2">
      <c r="A21" s="88" t="s">
        <v>40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61"/>
    </row>
  </sheetData>
  <mergeCells count="1">
    <mergeCell ref="A21:N21"/>
  </mergeCells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/>
  </sheetViews>
  <sheetFormatPr defaultColWidth="9.140625" defaultRowHeight="11.25" x14ac:dyDescent="0.2"/>
  <cols>
    <col min="1" max="1" width="13.85546875" style="30" customWidth="1"/>
    <col min="2" max="14" width="7" style="30" customWidth="1"/>
    <col min="15" max="16384" width="9.140625" style="30"/>
  </cols>
  <sheetData>
    <row r="1" spans="1:21" ht="15" customHeight="1" x14ac:dyDescent="0.25">
      <c r="A1" s="23" t="s">
        <v>62</v>
      </c>
      <c r="P1" s="39" t="s">
        <v>29</v>
      </c>
      <c r="U1" s="39"/>
    </row>
    <row r="2" spans="1:21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21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N3" s="10" t="s">
        <v>20</v>
      </c>
    </row>
    <row r="4" spans="1:21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7">
        <v>2021</v>
      </c>
      <c r="N4" s="27">
        <v>2022</v>
      </c>
    </row>
    <row r="5" spans="1:21" ht="19.5" customHeight="1" x14ac:dyDescent="0.2">
      <c r="A5" s="45" t="s">
        <v>1</v>
      </c>
      <c r="B5" s="46">
        <f>('1'!B5/'1'!B$5)*100</f>
        <v>100</v>
      </c>
      <c r="C5" s="46">
        <f>('1'!C5/'1'!C$5)*100</f>
        <v>100</v>
      </c>
      <c r="D5" s="46">
        <f>('1'!D5/'1'!D$5)*100</f>
        <v>100</v>
      </c>
      <c r="E5" s="46">
        <f>('1'!E5/'1'!E$5)*100</f>
        <v>100</v>
      </c>
      <c r="F5" s="46">
        <f>('1'!F5/'1'!F$5)*100</f>
        <v>100</v>
      </c>
      <c r="G5" s="46">
        <f>('1'!G5/'1'!G$5)*100</f>
        <v>100</v>
      </c>
      <c r="H5" s="46">
        <f>('1'!H5/'1'!H$5)*100</f>
        <v>100</v>
      </c>
      <c r="I5" s="47">
        <f>('1'!I5/'1'!I$5)*100</f>
        <v>100</v>
      </c>
      <c r="J5" s="47">
        <f>('1'!J5/'1'!J$5)*100</f>
        <v>100</v>
      </c>
      <c r="K5" s="47">
        <f>('1'!K5/'1'!K$5)*100</f>
        <v>100</v>
      </c>
      <c r="L5" s="47">
        <f>('1'!L5/'1'!L$5)*100</f>
        <v>100</v>
      </c>
      <c r="M5" s="47">
        <f>('1'!M5/'1'!M$5)*100</f>
        <v>100</v>
      </c>
      <c r="N5" s="47">
        <f>('1'!N5/'1'!N$5)*100</f>
        <v>100</v>
      </c>
    </row>
    <row r="6" spans="1:21" ht="15" customHeight="1" x14ac:dyDescent="0.2">
      <c r="A6" s="6" t="s">
        <v>2</v>
      </c>
      <c r="B6" s="48">
        <f>('1'!B6/'1'!B$5)*100</f>
        <v>39.421406995792616</v>
      </c>
      <c r="C6" s="48">
        <f>('1'!C6/'1'!C$5)*100</f>
        <v>22.186019731978504</v>
      </c>
      <c r="D6" s="48">
        <f>('1'!D6/'1'!D$5)*100</f>
        <v>17.664932361536572</v>
      </c>
      <c r="E6" s="48">
        <f>('1'!E6/'1'!E$5)*100</f>
        <v>23.485798124421031</v>
      </c>
      <c r="F6" s="48">
        <f>('1'!F6/'1'!F$5)*100</f>
        <v>32.440699714262486</v>
      </c>
      <c r="G6" s="48">
        <f>('1'!G6/'1'!G$5)*100</f>
        <v>42.524859641856416</v>
      </c>
      <c r="H6" s="48">
        <f>('1'!H6/'1'!H$5)*100</f>
        <v>23.394794006717941</v>
      </c>
      <c r="I6" s="49">
        <f>('1'!I6/'1'!I$5)*100</f>
        <v>21.815672781596628</v>
      </c>
      <c r="J6" s="49">
        <f>('1'!J6/'1'!J$5)*100</f>
        <v>31.533475193691679</v>
      </c>
      <c r="K6" s="49">
        <f>('1'!K6/'1'!K$5)*100</f>
        <v>28.605619775828618</v>
      </c>
      <c r="L6" s="49">
        <f>('1'!L6/'1'!L$5)*100</f>
        <v>31.693206254503597</v>
      </c>
      <c r="M6" s="49">
        <f>('1'!M6/'1'!M$5)*100</f>
        <v>31.785656562631104</v>
      </c>
      <c r="N6" s="49">
        <f>('1'!N6/'1'!N$5)*100</f>
        <v>31.120407851562113</v>
      </c>
    </row>
    <row r="7" spans="1:21" ht="15" customHeight="1" x14ac:dyDescent="0.2">
      <c r="A7" s="9" t="s">
        <v>3</v>
      </c>
      <c r="B7" s="48">
        <f>('1'!B7/'1'!B$5)*100</f>
        <v>9.4925276545457713</v>
      </c>
      <c r="C7" s="48">
        <f>('1'!C7/'1'!C$5)*100</f>
        <v>2.0439747452261461</v>
      </c>
      <c r="D7" s="48">
        <f>('1'!D7/'1'!D$5)*100</f>
        <v>1.6691273063640648</v>
      </c>
      <c r="E7" s="48">
        <f>('1'!E7/'1'!E$5)*100</f>
        <v>2.9846698449303632</v>
      </c>
      <c r="F7" s="48">
        <f>('1'!F7/'1'!F$5)*100</f>
        <v>4.9967896257406821</v>
      </c>
      <c r="G7" s="48">
        <f>('1'!G7/'1'!G$5)*100</f>
        <v>6.8409023390205821</v>
      </c>
      <c r="H7" s="48">
        <f>('1'!H7/'1'!H$5)*100</f>
        <v>37.16829229038057</v>
      </c>
      <c r="I7" s="49">
        <f>('1'!I7/'1'!I$5)*100</f>
        <v>40.90234654680475</v>
      </c>
      <c r="J7" s="49">
        <f>('1'!J7/'1'!J$5)*100</f>
        <v>17.192270227067315</v>
      </c>
      <c r="K7" s="49">
        <f>('1'!K7/'1'!K$5)*100</f>
        <v>13.811939342394581</v>
      </c>
      <c r="L7" s="49">
        <f>('1'!L7/'1'!L$5)*100</f>
        <v>11.550589342726768</v>
      </c>
      <c r="M7" s="49">
        <f>('1'!M7/'1'!M$5)*100</f>
        <v>14.416494540981978</v>
      </c>
      <c r="N7" s="49">
        <f>('1'!N7/'1'!N$5)*100</f>
        <v>14.884658511916109</v>
      </c>
    </row>
    <row r="8" spans="1:21" ht="15" customHeight="1" x14ac:dyDescent="0.2">
      <c r="A8" s="9" t="s">
        <v>4</v>
      </c>
      <c r="B8" s="48">
        <f>('1'!B8/'1'!B$5)*100</f>
        <v>5.7020961114230024</v>
      </c>
      <c r="C8" s="48">
        <f>('1'!C8/'1'!C$5)*100</f>
        <v>3.3423075042014596</v>
      </c>
      <c r="D8" s="48">
        <f>('1'!D8/'1'!D$5)*100</f>
        <v>2.7379340574572657</v>
      </c>
      <c r="E8" s="48">
        <f>('1'!E8/'1'!E$5)*100</f>
        <v>1.6447257275808937</v>
      </c>
      <c r="F8" s="48">
        <f>('1'!F8/'1'!F$5)*100</f>
        <v>0.90045778130143606</v>
      </c>
      <c r="G8" s="48">
        <f>('1'!G8/'1'!G$5)*100</f>
        <v>1.0972257019910665</v>
      </c>
      <c r="H8" s="48">
        <f>('1'!H8/'1'!H$5)*100</f>
        <v>2.827366657300479</v>
      </c>
      <c r="I8" s="49">
        <f>('1'!I8/'1'!I$5)*100</f>
        <v>2.7323332483815652</v>
      </c>
      <c r="J8" s="49">
        <f>('1'!J8/'1'!J$5)*100</f>
        <v>3.2871091202016647</v>
      </c>
      <c r="K8" s="49">
        <f>('1'!K8/'1'!K$5)*100</f>
        <v>2.1228161305995896</v>
      </c>
      <c r="L8" s="49">
        <f>('1'!L8/'1'!L$5)*100</f>
        <v>1.9735711607718438</v>
      </c>
      <c r="M8" s="49">
        <f>('1'!M8/'1'!M$5)*100</f>
        <v>2.3647230291606784</v>
      </c>
      <c r="N8" s="49">
        <f>('1'!N8/'1'!N$5)*100</f>
        <v>1.6582455204372615</v>
      </c>
    </row>
    <row r="9" spans="1:21" ht="15" customHeight="1" x14ac:dyDescent="0.2">
      <c r="A9" s="9" t="s">
        <v>5</v>
      </c>
      <c r="B9" s="48">
        <f>('1'!B9/'1'!B$5)*100</f>
        <v>3.8244277909480102</v>
      </c>
      <c r="C9" s="48">
        <f>('1'!C9/'1'!C$5)*100</f>
        <v>3.8406663292928176</v>
      </c>
      <c r="D9" s="48">
        <f>('1'!D9/'1'!D$5)*100</f>
        <v>4.5737225247657047</v>
      </c>
      <c r="E9" s="48">
        <f>('1'!E9/'1'!E$5)*100</f>
        <v>7.8868444343109161</v>
      </c>
      <c r="F9" s="48">
        <f>('1'!F9/'1'!F$5)*100</f>
        <v>8.2619546724543653</v>
      </c>
      <c r="G9" s="48">
        <f>('1'!G9/'1'!G$5)*100</f>
        <v>6.0383423860800507</v>
      </c>
      <c r="H9" s="48">
        <f>('1'!H9/'1'!H$5)*100</f>
        <v>1.0051043476524644</v>
      </c>
      <c r="I9" s="49">
        <f>('1'!I9/'1'!I$5)*100</f>
        <v>0.96952468338453102</v>
      </c>
      <c r="J9" s="49">
        <f>('1'!J9/'1'!J$5)*100</f>
        <v>4.4554827870718476</v>
      </c>
      <c r="K9" s="49">
        <f>('1'!K9/'1'!K$5)*100</f>
        <v>4.6235334459819057</v>
      </c>
      <c r="L9" s="49">
        <f>('1'!L9/'1'!L$5)*100</f>
        <v>3.9132768208167774</v>
      </c>
      <c r="M9" s="49">
        <f>('1'!M9/'1'!M$5)*100</f>
        <v>3.4755763660633732</v>
      </c>
      <c r="N9" s="49">
        <f>('1'!N9/'1'!N$5)*100</f>
        <v>3.8723687139389291</v>
      </c>
    </row>
    <row r="10" spans="1:21" ht="15" customHeight="1" x14ac:dyDescent="0.2">
      <c r="A10" s="9" t="s">
        <v>6</v>
      </c>
      <c r="B10" s="48">
        <f>('1'!B10/'1'!B$5)*100</f>
        <v>8.8078458649186883E-2</v>
      </c>
      <c r="C10" s="48">
        <f>('1'!C10/'1'!C$5)*100</f>
        <v>7.0048311999401702E-2</v>
      </c>
      <c r="D10" s="48">
        <f>('1'!D10/'1'!D$5)*100</f>
        <v>0.11953363866697299</v>
      </c>
      <c r="E10" s="48">
        <f>('1'!E10/'1'!E$5)*100</f>
        <v>1.831984977613571E-2</v>
      </c>
      <c r="F10" s="48">
        <f>('1'!F10/'1'!F$5)*100</f>
        <v>1.680614908652309E-2</v>
      </c>
      <c r="G10" s="48">
        <f>('1'!G10/'1'!G$5)*100</f>
        <v>5.4655723500803076E-2</v>
      </c>
      <c r="H10" s="48" t="s">
        <v>46</v>
      </c>
      <c r="I10" s="49">
        <f>('1'!I10/'1'!I$5)*100</f>
        <v>0.25655053076132706</v>
      </c>
      <c r="J10" s="49">
        <f>('1'!J10/'1'!J$5)*100</f>
        <v>0.36464100640572361</v>
      </c>
      <c r="K10" s="49">
        <f>('1'!K10/'1'!K$5)*100</f>
        <v>0.36491281649162027</v>
      </c>
      <c r="L10" s="49">
        <f>('1'!L10/'1'!L$5)*100</f>
        <v>0.37010385464051809</v>
      </c>
      <c r="M10" s="49">
        <f>('1'!M10/'1'!M$5)*100</f>
        <v>0.36982746429920993</v>
      </c>
      <c r="N10" s="49">
        <f>('1'!N10/'1'!N$5)*100</f>
        <v>0.49838431950902279</v>
      </c>
    </row>
    <row r="11" spans="1:21" ht="15" customHeight="1" x14ac:dyDescent="0.2">
      <c r="A11" s="9" t="s">
        <v>7</v>
      </c>
      <c r="B11" s="48">
        <f>('1'!B11/'1'!B$5)*100</f>
        <v>0.81423595078993116</v>
      </c>
      <c r="C11" s="48">
        <f>('1'!C11/'1'!C$5)*100</f>
        <v>1.9706745627542457</v>
      </c>
      <c r="D11" s="48">
        <f>('1'!D11/'1'!D$5)*100</f>
        <v>1.2512238582537303</v>
      </c>
      <c r="E11" s="48">
        <f>('1'!E11/'1'!E$5)*100</f>
        <v>1.3725702142657876</v>
      </c>
      <c r="F11" s="48">
        <f>('1'!F11/'1'!F$5)*100</f>
        <v>2.3401363251609988</v>
      </c>
      <c r="G11" s="48">
        <f>('1'!G11/'1'!G$5)*100</f>
        <v>1.1415027830456161</v>
      </c>
      <c r="H11" s="48">
        <f>('1'!H11/'1'!H$5)*100</f>
        <v>1.8571592301634405</v>
      </c>
      <c r="I11" s="49">
        <f>('1'!I11/'1'!I$5)*100</f>
        <v>1.6590668203175909</v>
      </c>
      <c r="J11" s="49">
        <f>('1'!J11/'1'!J$5)*100</f>
        <v>1.7633776564053849</v>
      </c>
      <c r="K11" s="49">
        <f>('1'!K11/'1'!K$5)*100</f>
        <v>1.026999364271667</v>
      </c>
      <c r="L11" s="49">
        <f>('1'!L11/'1'!L$5)*100</f>
        <v>1.1904143485065011</v>
      </c>
      <c r="M11" s="49">
        <f>('1'!M11/'1'!M$5)*100</f>
        <v>0.80146007739755154</v>
      </c>
      <c r="N11" s="49">
        <f>('1'!N11/'1'!N$5)*100</f>
        <v>1.0905018787690908</v>
      </c>
    </row>
    <row r="12" spans="1:21" ht="15" customHeight="1" x14ac:dyDescent="0.2">
      <c r="A12" s="9" t="s">
        <v>8</v>
      </c>
      <c r="B12" s="48">
        <f>('1'!B12/'1'!B$5)*100</f>
        <v>4.3673511506718281</v>
      </c>
      <c r="C12" s="48">
        <f>('1'!C12/'1'!C$5)*100</f>
        <v>4.1235555034370819</v>
      </c>
      <c r="D12" s="48">
        <f>('1'!D12/'1'!D$5)*100</f>
        <v>9.5220049097202484</v>
      </c>
      <c r="E12" s="48">
        <f>('1'!E12/'1'!E$5)*100</f>
        <v>2.9840810789707723</v>
      </c>
      <c r="F12" s="48">
        <f>('1'!F12/'1'!F$5)*100</f>
        <v>1.9273614645429329</v>
      </c>
      <c r="G12" s="48">
        <f>('1'!G12/'1'!G$5)*100</f>
        <v>0.75951313587159597</v>
      </c>
      <c r="H12" s="48">
        <f>('1'!H12/'1'!H$5)*100</f>
        <v>1.4053199367086662</v>
      </c>
      <c r="I12" s="49">
        <f>('1'!I12/'1'!I$5)*100</f>
        <v>2.5133590590207797</v>
      </c>
      <c r="J12" s="49">
        <f>('1'!J12/'1'!J$5)*100</f>
        <v>2.8577361863902251</v>
      </c>
      <c r="K12" s="49">
        <f>('1'!K12/'1'!K$5)*100</f>
        <v>1.8251216773644634</v>
      </c>
      <c r="L12" s="49">
        <f>('1'!L12/'1'!L$5)*100</f>
        <v>1.7185596179266631</v>
      </c>
      <c r="M12" s="49">
        <f>('1'!M12/'1'!M$5)*100</f>
        <v>2.4856541909410774</v>
      </c>
      <c r="N12" s="49">
        <f>('1'!N12/'1'!N$5)*100</f>
        <v>2.1405483831177086</v>
      </c>
    </row>
    <row r="13" spans="1:21" ht="15" customHeight="1" x14ac:dyDescent="0.2">
      <c r="A13" s="9" t="s">
        <v>9</v>
      </c>
      <c r="B13" s="48">
        <f>('1'!B13/'1'!B$5)*100</f>
        <v>0.9812844432015263</v>
      </c>
      <c r="C13" s="48">
        <f>('1'!C13/'1'!C$5)*100</f>
        <v>0.76835897521651675</v>
      </c>
      <c r="D13" s="48">
        <f>('1'!D13/'1'!D$5)*100</f>
        <v>0.66597244663930555</v>
      </c>
      <c r="E13" s="48">
        <f>('1'!E13/'1'!E$5)*100</f>
        <v>1.0614147793093454</v>
      </c>
      <c r="F13" s="48">
        <f>('1'!F13/'1'!F$5)*100</f>
        <v>3.1492726753667384</v>
      </c>
      <c r="G13" s="48">
        <f>('1'!G13/'1'!G$5)*100</f>
        <v>1.2808790187818475</v>
      </c>
      <c r="H13" s="48">
        <f>('1'!H13/'1'!H$5)*100</f>
        <v>1.0000943943187623</v>
      </c>
      <c r="I13" s="49">
        <f>('1'!I13/'1'!I$5)*100</f>
        <v>1.036741523264914</v>
      </c>
      <c r="J13" s="49">
        <f>('1'!J13/'1'!J$5)*100</f>
        <v>3.4480167915231501</v>
      </c>
      <c r="K13" s="49">
        <f>('1'!K13/'1'!K$5)*100</f>
        <v>3.8933974771661979</v>
      </c>
      <c r="L13" s="49">
        <f>('1'!L13/'1'!L$5)*100</f>
        <v>3.9101901234104752</v>
      </c>
      <c r="M13" s="49">
        <f>('1'!M13/'1'!M$5)*100</f>
        <v>2.3323678000613941</v>
      </c>
      <c r="N13" s="49">
        <f>('1'!N13/'1'!N$5)*100</f>
        <v>2.9028867634446587</v>
      </c>
    </row>
    <row r="14" spans="1:21" ht="15" customHeight="1" x14ac:dyDescent="0.2">
      <c r="A14" s="9" t="s">
        <v>10</v>
      </c>
      <c r="B14" s="48">
        <f>('1'!B14/'1'!B$5)*100</f>
        <v>2.2473334893529233</v>
      </c>
      <c r="C14" s="48">
        <f>('1'!C14/'1'!C$5)*100</f>
        <v>2.2899000157350407</v>
      </c>
      <c r="D14" s="48">
        <f>('1'!D14/'1'!D$5)*100</f>
        <v>2.0588310760576123</v>
      </c>
      <c r="E14" s="48">
        <f>('1'!E14/'1'!E$5)*100</f>
        <v>2.3534378610176057</v>
      </c>
      <c r="F14" s="48">
        <f>('1'!F14/'1'!F$5)*100</f>
        <v>1.4017288580751921</v>
      </c>
      <c r="G14" s="48">
        <f>('1'!G14/'1'!G$5)*100</f>
        <v>1.5507918978499231</v>
      </c>
      <c r="H14" s="48">
        <f>('1'!H14/'1'!H$5)*100</f>
        <v>1.2334152253081991</v>
      </c>
      <c r="I14" s="49">
        <f>('1'!I14/'1'!I$5)*100</f>
        <v>2.1311618543824915</v>
      </c>
      <c r="J14" s="49">
        <f>('1'!J14/'1'!J$5)*100</f>
        <v>3.5371366409682969</v>
      </c>
      <c r="K14" s="49">
        <f>('1'!K14/'1'!K$5)*100</f>
        <v>3.3706269010974168</v>
      </c>
      <c r="L14" s="49">
        <f>('1'!L14/'1'!L$5)*100</f>
        <v>2.7581867913637903</v>
      </c>
      <c r="M14" s="49">
        <f>('1'!M14/'1'!M$5)*100</f>
        <v>2.6237016889180143</v>
      </c>
      <c r="N14" s="49">
        <f>('1'!N14/'1'!N$5)*100</f>
        <v>2.3001046285924689</v>
      </c>
    </row>
    <row r="15" spans="1:21" ht="15" customHeight="1" x14ac:dyDescent="0.2">
      <c r="A15" s="9" t="s">
        <v>11</v>
      </c>
      <c r="B15" s="48">
        <f>('1'!B15/'1'!B$5)*100</f>
        <v>0.91608911351511857</v>
      </c>
      <c r="C15" s="48">
        <f>('1'!C15/'1'!C$5)*100</f>
        <v>0.30156934097885107</v>
      </c>
      <c r="D15" s="48">
        <f>('1'!D15/'1'!D$5)*100</f>
        <v>0.24494613337105151</v>
      </c>
      <c r="E15" s="48">
        <f>('1'!E15/'1'!E$5)*100</f>
        <v>0.19810100644418813</v>
      </c>
      <c r="F15" s="48">
        <f>('1'!F15/'1'!F$5)*100</f>
        <v>0.57095910276619721</v>
      </c>
      <c r="G15" s="48">
        <f>('1'!G15/'1'!G$5)*100</f>
        <v>0.53316615388081146</v>
      </c>
      <c r="H15" s="48">
        <f>('1'!H15/'1'!H$5)*100</f>
        <v>0.7865039753792753</v>
      </c>
      <c r="I15" s="49">
        <f>('1'!I15/'1'!I$5)*100</f>
        <v>1.8503130206883929</v>
      </c>
      <c r="J15" s="49">
        <f>('1'!J15/'1'!J$5)*100</f>
        <v>0.59377093188765684</v>
      </c>
      <c r="K15" s="49">
        <f>('1'!K15/'1'!K$5)*100</f>
        <v>1.521063359513757</v>
      </c>
      <c r="L15" s="49">
        <f>('1'!L15/'1'!L$5)*100</f>
        <v>0.90359506456063243</v>
      </c>
      <c r="M15" s="49">
        <f>('1'!M15/'1'!M$5)*100</f>
        <v>0.49726101988130805</v>
      </c>
      <c r="N15" s="49">
        <f>('1'!N15/'1'!N$5)*100</f>
        <v>0.59250829833396623</v>
      </c>
    </row>
    <row r="16" spans="1:21" ht="15" customHeight="1" x14ac:dyDescent="0.2">
      <c r="A16" s="9" t="s">
        <v>12</v>
      </c>
      <c r="B16" s="48">
        <f>('1'!B16/'1'!B$5)*100</f>
        <v>18.929604783312893</v>
      </c>
      <c r="C16" s="48">
        <f>('1'!C16/'1'!C$5)*100</f>
        <v>33.724355473669142</v>
      </c>
      <c r="D16" s="48">
        <f>('1'!D16/'1'!D$5)*100</f>
        <v>36.677243721672212</v>
      </c>
      <c r="E16" s="48">
        <f>('1'!E16/'1'!E$5)*100</f>
        <v>37.254810632564833</v>
      </c>
      <c r="F16" s="48">
        <f>('1'!F16/'1'!F$5)*100</f>
        <v>28.312669127247826</v>
      </c>
      <c r="G16" s="48">
        <f>('1'!G16/'1'!G$5)*100</f>
        <v>28.496808855455839</v>
      </c>
      <c r="H16" s="48">
        <f>('1'!H16/'1'!H$5)*100</f>
        <v>25.024802853180756</v>
      </c>
      <c r="I16" s="49">
        <f>('1'!I16/'1'!I$5)*100</f>
        <v>18.307117504824159</v>
      </c>
      <c r="J16" s="49">
        <f>('1'!J16/'1'!J$5)*100</f>
        <v>16.239672248964759</v>
      </c>
      <c r="K16" s="49">
        <f>('1'!K16/'1'!K$5)*100</f>
        <v>22.169179754636385</v>
      </c>
      <c r="L16" s="49">
        <f>('1'!L16/'1'!L$5)*100</f>
        <v>21.592636814698292</v>
      </c>
      <c r="M16" s="49">
        <f>('1'!M16/'1'!M$5)*100</f>
        <v>21.143335616257666</v>
      </c>
      <c r="N16" s="49">
        <f>('1'!N16/'1'!N$5)*100</f>
        <v>19.859358987963923</v>
      </c>
    </row>
    <row r="17" spans="1:14" ht="15" customHeight="1" x14ac:dyDescent="0.2">
      <c r="A17" s="9" t="s">
        <v>13</v>
      </c>
      <c r="B17" s="48">
        <f>('1'!B17/'1'!B$5)*100</f>
        <v>3.9533150549135572</v>
      </c>
      <c r="C17" s="48">
        <f>('1'!C17/'1'!C$5)*100</f>
        <v>3.6949769457594566</v>
      </c>
      <c r="D17" s="48">
        <f>('1'!D17/'1'!D$5)*100</f>
        <v>10.712100992859344</v>
      </c>
      <c r="E17" s="48">
        <f>('1'!E17/'1'!E$5)*100</f>
        <v>6.6147230927947911</v>
      </c>
      <c r="F17" s="48">
        <f>('1'!F17/'1'!F$5)*100</f>
        <v>4.9618248399648932</v>
      </c>
      <c r="G17" s="48">
        <f>('1'!G17/'1'!G$5)*100</f>
        <v>2.3098690656689174</v>
      </c>
      <c r="H17" s="48">
        <f>('1'!H17/'1'!H$5)*100</f>
        <v>1.4155959765243389</v>
      </c>
      <c r="I17" s="49">
        <f>('1'!I17/'1'!I$5)*100</f>
        <v>1.2989998527199942</v>
      </c>
      <c r="J17" s="49">
        <f>('1'!J17/'1'!J$5)*100</f>
        <v>5.7208615465330253</v>
      </c>
      <c r="K17" s="49">
        <f>('1'!K17/'1'!K$5)*100</f>
        <v>5.9919709078094279</v>
      </c>
      <c r="L17" s="49">
        <f>('1'!L17/'1'!L$5)*100</f>
        <v>6.3364607729307219</v>
      </c>
      <c r="M17" s="49">
        <f>('1'!M17/'1'!M$5)*100</f>
        <v>5.3285101612757728</v>
      </c>
      <c r="N17" s="49">
        <f>('1'!N17/'1'!N$5)*100</f>
        <v>7.2823358753766971</v>
      </c>
    </row>
    <row r="18" spans="1:14" ht="15" customHeight="1" x14ac:dyDescent="0.2">
      <c r="A18" s="9" t="s">
        <v>14</v>
      </c>
      <c r="B18" s="48">
        <f>('1'!B18/'1'!B$5)*100</f>
        <v>3.308002713336037</v>
      </c>
      <c r="C18" s="48">
        <f>('1'!C18/'1'!C$5)*100</f>
        <v>3.3191900468654669</v>
      </c>
      <c r="D18" s="48">
        <f>('1'!D18/'1'!D$5)*100</f>
        <v>2.1068555277031904</v>
      </c>
      <c r="E18" s="48">
        <f>('1'!E18/'1'!E$5)*100</f>
        <v>1.4057280945909185</v>
      </c>
      <c r="F18" s="48">
        <f>('1'!F18/'1'!F$5)*100</f>
        <v>3.4990230300737646</v>
      </c>
      <c r="G18" s="48">
        <f>('1'!G18/'1'!G$5)*100</f>
        <v>1.4780544437332954</v>
      </c>
      <c r="H18" s="48">
        <f>('1'!H18/'1'!H$5)*100</f>
        <v>0.49145843553028407</v>
      </c>
      <c r="I18" s="49">
        <f>('1'!I18/'1'!I$5)*100</f>
        <v>1.0762566926710968</v>
      </c>
      <c r="J18" s="49">
        <f>('1'!J18/'1'!J$5)*100</f>
        <v>1.4671708531159746</v>
      </c>
      <c r="K18" s="49">
        <f>('1'!K18/'1'!K$5)*100</f>
        <v>2.0195895305046547</v>
      </c>
      <c r="L18" s="49">
        <f>('1'!L18/'1'!L$5)*100</f>
        <v>3.1491423822015432</v>
      </c>
      <c r="M18" s="49">
        <f>('1'!M18/'1'!M$5)*100</f>
        <v>2.8144143846996044</v>
      </c>
      <c r="N18" s="49">
        <f>('1'!N18/'1'!N$5)*100</f>
        <v>3.1108442213702889</v>
      </c>
    </row>
    <row r="19" spans="1:14" ht="15" customHeight="1" x14ac:dyDescent="0.2">
      <c r="A19" s="9" t="s">
        <v>15</v>
      </c>
      <c r="B19" s="48">
        <f>('1'!B19/'1'!B$5)*100</f>
        <v>5.9542462895475925</v>
      </c>
      <c r="C19" s="48">
        <f>('1'!C19/'1'!C$5)*100</f>
        <v>18.324402512885847</v>
      </c>
      <c r="D19" s="48">
        <f>('1'!D19/'1'!D$5)*100</f>
        <v>9.9955714449327306</v>
      </c>
      <c r="E19" s="48">
        <f>('1'!E19/'1'!E$5)*100</f>
        <v>10.734775259022406</v>
      </c>
      <c r="F19" s="48">
        <f>('1'!F19/'1'!F$5)*100</f>
        <v>7.2203166339559628</v>
      </c>
      <c r="G19" s="48">
        <f>('1'!G19/'1'!G$5)*100</f>
        <v>5.8934288532632406</v>
      </c>
      <c r="H19" s="48">
        <f>('1'!H19/'1'!H$5)*100</f>
        <v>2.390092670834818</v>
      </c>
      <c r="I19" s="49">
        <f>('1'!I19/'1'!I$5)*100</f>
        <v>3.4505558811817703</v>
      </c>
      <c r="J19" s="49">
        <f>('1'!J19/'1'!J$5)*100</f>
        <v>7.5392788097732923</v>
      </c>
      <c r="K19" s="49">
        <f>('1'!K19/'1'!K$5)*100</f>
        <v>8.6532295163397102</v>
      </c>
      <c r="L19" s="49">
        <f>('1'!L19/'1'!L$5)*100</f>
        <v>8.940066650941878</v>
      </c>
      <c r="M19" s="49">
        <f>('1'!M19/'1'!M$5)*100</f>
        <v>9.5610170974312823</v>
      </c>
      <c r="N19" s="49">
        <f>('1'!N19/'1'!N$5)*100</f>
        <v>8.6868460456677621</v>
      </c>
    </row>
    <row r="20" spans="1:14" ht="7.5" customHeight="1" x14ac:dyDescent="0.2"/>
    <row r="21" spans="1:14" ht="45" customHeight="1" x14ac:dyDescent="0.2">
      <c r="A21" s="88" t="s">
        <v>40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</row>
  </sheetData>
  <mergeCells count="1">
    <mergeCell ref="A21:N21"/>
  </mergeCells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workbookViewId="0"/>
  </sheetViews>
  <sheetFormatPr defaultColWidth="9.140625" defaultRowHeight="11.25" x14ac:dyDescent="0.2"/>
  <cols>
    <col min="1" max="1" width="13.85546875" style="30" customWidth="1"/>
    <col min="2" max="14" width="7" style="30" customWidth="1"/>
    <col min="15" max="17" width="9.140625" style="30"/>
    <col min="18" max="18" width="14.140625" style="30" customWidth="1"/>
    <col min="19" max="16384" width="9.140625" style="30"/>
  </cols>
  <sheetData>
    <row r="1" spans="1:31" ht="15" customHeight="1" x14ac:dyDescent="0.25">
      <c r="A1" s="23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P1" s="39" t="s">
        <v>29</v>
      </c>
      <c r="R1" s="66" t="s">
        <v>43</v>
      </c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</row>
    <row r="2" spans="1:31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T2" s="67"/>
      <c r="U2" s="67"/>
      <c r="V2" s="67"/>
      <c r="W2" s="67"/>
      <c r="X2" s="67"/>
      <c r="Y2" s="67"/>
      <c r="Z2" s="67"/>
      <c r="AA2" s="67"/>
      <c r="AB2" s="64"/>
      <c r="AC2" s="64"/>
      <c r="AD2" s="64"/>
      <c r="AE2" s="64"/>
    </row>
    <row r="3" spans="1:31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N3" s="10" t="s">
        <v>20</v>
      </c>
      <c r="R3" s="68" t="s">
        <v>44</v>
      </c>
      <c r="S3" s="69" t="s">
        <v>45</v>
      </c>
      <c r="T3" s="67"/>
      <c r="U3" s="67"/>
      <c r="V3" s="67"/>
      <c r="W3" s="67"/>
      <c r="X3" s="67"/>
      <c r="Y3" s="67"/>
      <c r="Z3" s="67"/>
      <c r="AA3" s="70"/>
      <c r="AB3" s="70"/>
      <c r="AC3" s="70"/>
      <c r="AD3" s="70"/>
      <c r="AE3" s="71" t="s">
        <v>23</v>
      </c>
    </row>
    <row r="4" spans="1:31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6">
        <v>2021</v>
      </c>
      <c r="N4" s="27">
        <v>2022</v>
      </c>
      <c r="R4" s="73" t="s">
        <v>42</v>
      </c>
      <c r="S4" s="74">
        <v>2010</v>
      </c>
      <c r="T4" s="74">
        <v>2011</v>
      </c>
      <c r="U4" s="74">
        <v>2012</v>
      </c>
      <c r="V4" s="74">
        <v>2013</v>
      </c>
      <c r="W4" s="74">
        <v>2014</v>
      </c>
      <c r="X4" s="74">
        <v>2015</v>
      </c>
      <c r="Y4" s="74">
        <v>2016</v>
      </c>
      <c r="Z4" s="74">
        <v>2017</v>
      </c>
      <c r="AA4" s="74">
        <v>2018</v>
      </c>
      <c r="AB4" s="74">
        <v>2019</v>
      </c>
      <c r="AC4" s="74">
        <v>2020</v>
      </c>
      <c r="AD4" s="79">
        <v>2021</v>
      </c>
      <c r="AE4" s="79">
        <v>2022</v>
      </c>
    </row>
    <row r="5" spans="1:31" ht="19.5" customHeight="1" x14ac:dyDescent="0.2">
      <c r="A5" s="3" t="s">
        <v>1</v>
      </c>
      <c r="B5" s="11">
        <f>('1'!B5/'3'!S5)*100</f>
        <v>5.0059451472249272E-2</v>
      </c>
      <c r="C5" s="11">
        <f>('1'!C5/'3'!T5)*100</f>
        <v>0.14629661747724151</v>
      </c>
      <c r="D5" s="11">
        <f>('1'!D5/'3'!U5)*100</f>
        <v>0.28131145840262645</v>
      </c>
      <c r="E5" s="11">
        <f>('1'!E5/'3'!V5)*100</f>
        <v>0.29949005590648475</v>
      </c>
      <c r="F5" s="11">
        <f>('1'!F5/'3'!W5)*100</f>
        <v>0.30218143797894315</v>
      </c>
      <c r="G5" s="11">
        <f>('1'!G5/'3'!X5)*100</f>
        <v>0.29238533002059508</v>
      </c>
      <c r="H5" s="11">
        <f>('1'!H5/'3'!Y5)*100</f>
        <v>4.8301910226298123E-2</v>
      </c>
      <c r="I5" s="50">
        <f>('1'!I5/'3'!Z5)*100</f>
        <v>7.8159569166739926E-2</v>
      </c>
      <c r="J5" s="50">
        <f>('1'!J5/'3'!AA5)*100</f>
        <v>0.11659995426659679</v>
      </c>
      <c r="K5" s="50">
        <f>('1'!K5/'3'!AB5)*100</f>
        <v>0.13290483750749807</v>
      </c>
      <c r="L5" s="50">
        <f>('1'!L5/'3'!AC5)*100</f>
        <v>0.11963247643887226</v>
      </c>
      <c r="M5" s="50">
        <f>('1'!M5/'3'!AD5)*100</f>
        <v>0.12782346869371941</v>
      </c>
      <c r="N5" s="50">
        <f>('1'!N5/'3'!AE5)*100</f>
        <v>0.13008788030834578</v>
      </c>
      <c r="R5" s="3" t="s">
        <v>1</v>
      </c>
      <c r="S5" s="32">
        <v>3992870</v>
      </c>
      <c r="T5" s="32">
        <v>4062323</v>
      </c>
      <c r="U5" s="32">
        <v>4088912</v>
      </c>
      <c r="V5" s="32">
        <v>4142810.9999999995</v>
      </c>
      <c r="W5" s="32">
        <v>4345766</v>
      </c>
      <c r="X5" s="32">
        <v>4625378</v>
      </c>
      <c r="Y5" s="32">
        <v>4796873</v>
      </c>
      <c r="Z5" s="32">
        <v>5110743</v>
      </c>
      <c r="AA5" s="32">
        <v>5410761</v>
      </c>
      <c r="AB5" s="32">
        <v>5791498</v>
      </c>
      <c r="AC5" s="32">
        <v>5709131</v>
      </c>
      <c r="AD5" s="80">
        <v>6108717</v>
      </c>
      <c r="AE5" s="80">
        <v>6786742</v>
      </c>
    </row>
    <row r="6" spans="1:31" ht="15" customHeight="1" x14ac:dyDescent="0.2">
      <c r="A6" s="6" t="s">
        <v>2</v>
      </c>
      <c r="B6" s="12">
        <f>('1'!B6/'3'!S6)*100</f>
        <v>7.2990011514131425E-2</v>
      </c>
      <c r="C6" s="12">
        <f>('1'!C6/'3'!T6)*100</f>
        <v>0.12440480966461805</v>
      </c>
      <c r="D6" s="12">
        <f>('1'!D6/'3'!U6)*100</f>
        <v>0.19029305684846959</v>
      </c>
      <c r="E6" s="12">
        <f>('1'!E6/'3'!V6)*100</f>
        <v>0.26712505844023687</v>
      </c>
      <c r="F6" s="12">
        <f>('1'!F6/'3'!W6)*100</f>
        <v>0.37346723988144115</v>
      </c>
      <c r="G6" s="12">
        <f>('1'!G6/'3'!X6)*100</f>
        <v>0.46707476485985822</v>
      </c>
      <c r="H6" s="12">
        <f>('1'!H6/'3'!Y6)*100</f>
        <v>4.2174940420105375E-2</v>
      </c>
      <c r="I6" s="13">
        <f>('1'!I6/'3'!Z6)*100</f>
        <v>6.3793694198116743E-2</v>
      </c>
      <c r="J6" s="13">
        <f>('1'!J6/'3'!AA6)*100</f>
        <v>0.13447697855954219</v>
      </c>
      <c r="K6" s="13">
        <f>('1'!K6/'3'!AB6)*100</f>
        <v>0.13924021033611703</v>
      </c>
      <c r="L6" s="13">
        <f>('1'!L6/'3'!AC6)*100</f>
        <v>0.13903486601284731</v>
      </c>
      <c r="M6" s="13">
        <f>('1'!M6/'3'!AD6)*100</f>
        <v>0.14453278096977709</v>
      </c>
      <c r="N6" s="13">
        <f>('1'!N6/'3'!AE6)*100</f>
        <v>0.14263113785782311</v>
      </c>
      <c r="R6" s="6" t="s">
        <v>2</v>
      </c>
      <c r="S6" s="72">
        <v>1079543</v>
      </c>
      <c r="T6" s="72">
        <v>1059866</v>
      </c>
      <c r="U6" s="72">
        <v>1067786</v>
      </c>
      <c r="V6" s="72">
        <v>1090858</v>
      </c>
      <c r="W6" s="72">
        <v>1140701</v>
      </c>
      <c r="X6" s="72">
        <v>1231287</v>
      </c>
      <c r="Y6" s="72">
        <v>1285249</v>
      </c>
      <c r="Z6" s="72">
        <v>1366020</v>
      </c>
      <c r="AA6" s="72">
        <v>1479383</v>
      </c>
      <c r="AB6" s="72">
        <v>1581315</v>
      </c>
      <c r="AC6" s="72">
        <v>1556903</v>
      </c>
      <c r="AD6" s="81">
        <v>1717218</v>
      </c>
      <c r="AE6" s="81">
        <v>1926323</v>
      </c>
    </row>
    <row r="7" spans="1:31" ht="15" customHeight="1" x14ac:dyDescent="0.2">
      <c r="A7" s="9" t="s">
        <v>3</v>
      </c>
      <c r="B7" s="12">
        <f>('1'!B7/'3'!S7)*100</f>
        <v>4.5055228651079728E-2</v>
      </c>
      <c r="C7" s="12">
        <f>('1'!C7/'3'!T7)*100</f>
        <v>2.7287162207695954E-2</v>
      </c>
      <c r="D7" s="12">
        <f>('1'!D7/'3'!U7)*100</f>
        <v>4.2374069169480694E-2</v>
      </c>
      <c r="E7" s="12">
        <f>('1'!E7/'3'!V7)*100</f>
        <v>8.1975364256588953E-2</v>
      </c>
      <c r="F7" s="12">
        <f>('1'!F7/'3'!W7)*100</f>
        <v>0.13518375940717053</v>
      </c>
      <c r="G7" s="12">
        <f>('1'!G7/'3'!X7)*100</f>
        <v>0.17886897242410005</v>
      </c>
      <c r="H7" s="12">
        <f>('1'!H7/'3'!Y7)*100</f>
        <v>0.15635204589508944</v>
      </c>
      <c r="I7" s="13">
        <f>('1'!I7/'3'!Z7)*100</f>
        <v>0.2763770878130663</v>
      </c>
      <c r="J7" s="13">
        <f>('1'!J7/'3'!AA7)*100</f>
        <v>0.1768124788844363</v>
      </c>
      <c r="K7" s="13">
        <f>('1'!K7/'3'!AB7)*100</f>
        <v>0.15480934736743499</v>
      </c>
      <c r="L7" s="13">
        <f>('1'!L7/'3'!AC7)*100</f>
        <v>0.12144526069003916</v>
      </c>
      <c r="M7" s="13">
        <f>('1'!M7/'3'!AD7)*100</f>
        <v>0.16540893362786996</v>
      </c>
      <c r="N7" s="13">
        <f>('1'!N7/'3'!AE7)*100</f>
        <v>0.16941557678034619</v>
      </c>
      <c r="R7" s="9" t="s">
        <v>3</v>
      </c>
      <c r="S7" s="72">
        <v>421122</v>
      </c>
      <c r="T7" s="72">
        <v>445170</v>
      </c>
      <c r="U7" s="72">
        <v>453090</v>
      </c>
      <c r="V7" s="72">
        <v>451742</v>
      </c>
      <c r="W7" s="72">
        <v>485401</v>
      </c>
      <c r="X7" s="72">
        <v>517227</v>
      </c>
      <c r="Y7" s="72">
        <v>550797</v>
      </c>
      <c r="Z7" s="72">
        <v>591170</v>
      </c>
      <c r="AA7" s="72">
        <v>613447</v>
      </c>
      <c r="AB7" s="72">
        <v>686735</v>
      </c>
      <c r="AC7" s="72">
        <v>649595</v>
      </c>
      <c r="AD7" s="81">
        <v>680552</v>
      </c>
      <c r="AE7" s="81">
        <v>775682</v>
      </c>
    </row>
    <row r="8" spans="1:31" ht="15" customHeight="1" x14ac:dyDescent="0.2">
      <c r="A8" s="9" t="s">
        <v>4</v>
      </c>
      <c r="B8" s="12">
        <f>('1'!B8/'3'!S8)*100</f>
        <v>5.7121807465618853E-2</v>
      </c>
      <c r="C8" s="12">
        <f>('1'!C8/'3'!T8)*100</f>
        <v>9.9127031100287449E-2</v>
      </c>
      <c r="D8" s="12">
        <f>('1'!D8/'3'!U8)*100</f>
        <v>0.15309636428158221</v>
      </c>
      <c r="E8" s="12">
        <f>('1'!E8/'3'!V8)*100</f>
        <v>9.8605079414166505E-2</v>
      </c>
      <c r="F8" s="12">
        <f>('1'!F8/'3'!W8)*100</f>
        <v>5.5470648390516679E-2</v>
      </c>
      <c r="G8" s="12">
        <f>('1'!G8/'3'!X8)*100</f>
        <v>6.6165480585727798E-2</v>
      </c>
      <c r="H8" s="12">
        <f>('1'!H8/'3'!Y8)*100</f>
        <v>2.8453961887248799E-2</v>
      </c>
      <c r="I8" s="13">
        <f>('1'!I8/'3'!Z8)*100</f>
        <v>4.3927667298551493E-2</v>
      </c>
      <c r="J8" s="13">
        <f>('1'!J8/'3'!AA8)*100</f>
        <v>7.9366657584242897E-2</v>
      </c>
      <c r="K8" s="13">
        <f>('1'!K8/'3'!AB8)*100</f>
        <v>5.8237308916459646E-2</v>
      </c>
      <c r="L8" s="13">
        <f>('1'!L8/'3'!AC8)*100</f>
        <v>4.7862065223637992E-2</v>
      </c>
      <c r="M8" s="13">
        <f>('1'!M8/'3'!AD8)*100</f>
        <v>6.3516548431873029E-2</v>
      </c>
      <c r="N8" s="13">
        <f>('1'!N8/'3'!AE8)*100</f>
        <v>4.737821473299958E-2</v>
      </c>
      <c r="R8" s="9" t="s">
        <v>4</v>
      </c>
      <c r="S8" s="72">
        <v>199528</v>
      </c>
      <c r="T8" s="72">
        <v>200384</v>
      </c>
      <c r="U8" s="72">
        <v>205709</v>
      </c>
      <c r="V8" s="72">
        <v>206953</v>
      </c>
      <c r="W8" s="72">
        <v>213174</v>
      </c>
      <c r="X8" s="72">
        <v>224268</v>
      </c>
      <c r="Y8" s="72">
        <v>230230</v>
      </c>
      <c r="Z8" s="72">
        <v>248463</v>
      </c>
      <c r="AA8" s="72">
        <v>261296</v>
      </c>
      <c r="AB8" s="72">
        <v>280571</v>
      </c>
      <c r="AC8" s="72">
        <v>281631</v>
      </c>
      <c r="AD8" s="81">
        <v>290706</v>
      </c>
      <c r="AE8" s="81">
        <v>309007</v>
      </c>
    </row>
    <row r="9" spans="1:31" ht="15" customHeight="1" x14ac:dyDescent="0.2">
      <c r="A9" s="9" t="s">
        <v>5</v>
      </c>
      <c r="B9" s="12">
        <f>('1'!B9/'3'!S9)*100</f>
        <v>3.8673985631893143E-2</v>
      </c>
      <c r="C9" s="12">
        <f>('1'!C9/'3'!T9)*100</f>
        <v>0.1128509739938693</v>
      </c>
      <c r="D9" s="12">
        <f>('1'!D9/'3'!U9)*100</f>
        <v>0.26611497508788795</v>
      </c>
      <c r="E9" s="12">
        <f>('1'!E9/'3'!V9)*100</f>
        <v>0.47155840838887197</v>
      </c>
      <c r="F9" s="12">
        <f>('1'!F9/'3'!W9)*100</f>
        <v>0.49553910307060617</v>
      </c>
      <c r="G9" s="12">
        <f>('1'!G9/'3'!X9)*100</f>
        <v>0.35368860091733179</v>
      </c>
      <c r="H9" s="12">
        <f>('1'!H9/'3'!Y9)*100</f>
        <v>9.7261012956895501E-3</v>
      </c>
      <c r="I9" s="13">
        <f>('1'!I9/'3'!Z9)*100</f>
        <v>1.5210953394656839E-2</v>
      </c>
      <c r="J9" s="13">
        <f>('1'!J9/'3'!AA9)*100</f>
        <v>0.10508774394949912</v>
      </c>
      <c r="K9" s="13">
        <f>('1'!K9/'3'!AB9)*100</f>
        <v>0.12707792830462838</v>
      </c>
      <c r="L9" s="13">
        <f>('1'!L9/'3'!AC9)*100</f>
        <v>9.675247899704055E-2</v>
      </c>
      <c r="M9" s="13">
        <f>('1'!M9/'3'!AD9)*100</f>
        <v>9.1346538985846285E-2</v>
      </c>
      <c r="N9" s="13">
        <f>('1'!N9/'3'!AE9)*100</f>
        <v>0.10465668069791201</v>
      </c>
      <c r="R9" s="9" t="s">
        <v>5</v>
      </c>
      <c r="S9" s="72">
        <v>197660</v>
      </c>
      <c r="T9" s="72">
        <v>202260</v>
      </c>
      <c r="U9" s="72">
        <v>197695</v>
      </c>
      <c r="V9" s="72">
        <v>207513</v>
      </c>
      <c r="W9" s="72">
        <v>218947</v>
      </c>
      <c r="X9" s="72">
        <v>230887</v>
      </c>
      <c r="Y9" s="72">
        <v>239439</v>
      </c>
      <c r="Z9" s="72">
        <v>254606</v>
      </c>
      <c r="AA9" s="72">
        <v>267485</v>
      </c>
      <c r="AB9" s="72">
        <v>280050</v>
      </c>
      <c r="AC9" s="72">
        <v>276247</v>
      </c>
      <c r="AD9" s="81">
        <v>297095</v>
      </c>
      <c r="AE9" s="81">
        <v>326669</v>
      </c>
    </row>
    <row r="10" spans="1:31" ht="15" customHeight="1" x14ac:dyDescent="0.2">
      <c r="A10" s="9" t="s">
        <v>6</v>
      </c>
      <c r="B10" s="12">
        <f>('1'!B10/'3'!S10)*100</f>
        <v>2.1501746500891573E-3</v>
      </c>
      <c r="C10" s="12">
        <f>('1'!C10/'3'!T10)*100</f>
        <v>5.0689785332472884E-3</v>
      </c>
      <c r="D10" s="12">
        <f>('1'!D10/'3'!U10)*100</f>
        <v>1.6959554470100651E-2</v>
      </c>
      <c r="E10" s="12">
        <f>('1'!E10/'3'!V10)*100</f>
        <v>2.78155096246803E-3</v>
      </c>
      <c r="F10" s="12">
        <f>('1'!F10/'3'!W10)*100</f>
        <v>2.6385318907286748E-3</v>
      </c>
      <c r="G10" s="12">
        <f>('1'!G10/'3'!X10)*100</f>
        <v>8.6126096733975741E-3</v>
      </c>
      <c r="H10" s="12" t="s">
        <v>46</v>
      </c>
      <c r="I10" s="13">
        <f>('1'!I10/'3'!Z10)*100</f>
        <v>1.0983922829581994E-2</v>
      </c>
      <c r="J10" s="13">
        <f>('1'!J10/'3'!AA10)*100</f>
        <v>2.400930941273469E-2</v>
      </c>
      <c r="K10" s="13">
        <f>('1'!K10/'3'!AB10)*100</f>
        <v>2.8071718403326073E-2</v>
      </c>
      <c r="L10" s="13">
        <f>('1'!L10/'3'!AC10)*100</f>
        <v>2.6210028617643398E-2</v>
      </c>
      <c r="M10" s="13">
        <f>('1'!M10/'3'!AD10)*100</f>
        <v>2.8895426591457701E-2</v>
      </c>
      <c r="N10" s="13">
        <f>('1'!N10/'3'!AE10)*100</f>
        <v>3.9635184434535876E-2</v>
      </c>
      <c r="R10" s="9" t="s">
        <v>6</v>
      </c>
      <c r="S10" s="72">
        <v>81878</v>
      </c>
      <c r="T10" s="72">
        <v>82127</v>
      </c>
      <c r="U10" s="72">
        <v>81072</v>
      </c>
      <c r="V10" s="72">
        <v>81717</v>
      </c>
      <c r="W10" s="72">
        <v>83645</v>
      </c>
      <c r="X10" s="72">
        <v>85823</v>
      </c>
      <c r="Y10" s="72">
        <v>87965</v>
      </c>
      <c r="Z10" s="72">
        <v>93300</v>
      </c>
      <c r="AA10" s="72">
        <v>95817</v>
      </c>
      <c r="AB10" s="72">
        <v>100058</v>
      </c>
      <c r="AC10" s="72">
        <v>96444</v>
      </c>
      <c r="AD10" s="81">
        <v>99938</v>
      </c>
      <c r="AE10" s="81">
        <v>111015</v>
      </c>
    </row>
    <row r="11" spans="1:31" ht="15" customHeight="1" x14ac:dyDescent="0.2">
      <c r="A11" s="9" t="s">
        <v>7</v>
      </c>
      <c r="B11" s="12">
        <f>('1'!B11/'3'!S11)*100</f>
        <v>6.6648456951906698E-3</v>
      </c>
      <c r="C11" s="12">
        <f>('1'!C11/'3'!T11)*100</f>
        <v>4.8170739231114076E-2</v>
      </c>
      <c r="D11" s="12">
        <f>('1'!D11/'3'!U11)*100</f>
        <v>5.8728500601881131E-2</v>
      </c>
      <c r="E11" s="12">
        <f>('1'!E11/'3'!V11)*100</f>
        <v>7.0067764113409231E-2</v>
      </c>
      <c r="F11" s="12">
        <f>('1'!F11/'3'!W11)*100</f>
        <v>0.12298410818122518</v>
      </c>
      <c r="G11" s="12">
        <f>('1'!G11/'3'!X11)*100</f>
        <v>5.7097417271695025E-2</v>
      </c>
      <c r="H11" s="12">
        <f>('1'!H11/'3'!Y11)*100</f>
        <v>1.6038507257316877E-2</v>
      </c>
      <c r="I11" s="13">
        <f>('1'!I11/'3'!Z11)*100</f>
        <v>2.3473905682164346E-2</v>
      </c>
      <c r="J11" s="13">
        <f>('1'!J11/'3'!AA11)*100</f>
        <v>3.8117508913748793E-2</v>
      </c>
      <c r="K11" s="13">
        <f>('1'!K11/'3'!AB11)*100</f>
        <v>2.4865449764242192E-2</v>
      </c>
      <c r="L11" s="13">
        <f>('1'!L11/'3'!AC11)*100</f>
        <v>2.6479228274038279E-2</v>
      </c>
      <c r="M11" s="13">
        <f>('1'!M11/'3'!AD11)*100</f>
        <v>1.9357363134989005E-2</v>
      </c>
      <c r="N11" s="13">
        <f>('1'!N11/'3'!AE11)*100</f>
        <v>2.6689542496280031E-2</v>
      </c>
      <c r="R11" s="9" t="s">
        <v>7</v>
      </c>
      <c r="S11" s="72">
        <v>244192</v>
      </c>
      <c r="T11" s="72">
        <v>243131</v>
      </c>
      <c r="U11" s="72">
        <v>245065</v>
      </c>
      <c r="V11" s="72">
        <v>243049</v>
      </c>
      <c r="W11" s="72">
        <v>249877</v>
      </c>
      <c r="X11" s="72">
        <v>270373</v>
      </c>
      <c r="Y11" s="72">
        <v>268292</v>
      </c>
      <c r="Z11" s="72">
        <v>282322</v>
      </c>
      <c r="AA11" s="72">
        <v>291862</v>
      </c>
      <c r="AB11" s="72">
        <v>317911</v>
      </c>
      <c r="AC11" s="72">
        <v>307052</v>
      </c>
      <c r="AD11" s="81">
        <v>323293</v>
      </c>
      <c r="AE11" s="81">
        <v>360731</v>
      </c>
    </row>
    <row r="12" spans="1:31" ht="15" customHeight="1" x14ac:dyDescent="0.2">
      <c r="A12" s="9" t="s">
        <v>8</v>
      </c>
      <c r="B12" s="12">
        <f>('1'!B12/'3'!S12)*100</f>
        <v>6.9465885760667159E-2</v>
      </c>
      <c r="C12" s="12">
        <f>('1'!C12/'3'!T12)*100</f>
        <v>0.1909182695678594</v>
      </c>
      <c r="D12" s="12">
        <f>('1'!D12/'3'!U12)*100</f>
        <v>0.84321406080389261</v>
      </c>
      <c r="E12" s="12">
        <f>('1'!E12/'3'!V12)*100</f>
        <v>0.27968703258849653</v>
      </c>
      <c r="F12" s="12">
        <f>('1'!F12/'3'!W12)*100</f>
        <v>0.18089251638447959</v>
      </c>
      <c r="G12" s="12">
        <f>('1'!G12/'3'!X12)*100</f>
        <v>6.9537549166288681E-2</v>
      </c>
      <c r="H12" s="12">
        <f>('1'!H12/'3'!Y12)*100</f>
        <v>2.1334547670373016E-2</v>
      </c>
      <c r="I12" s="13">
        <f>('1'!I12/'3'!Z12)*100</f>
        <v>6.1632197032480636E-2</v>
      </c>
      <c r="J12" s="13">
        <f>('1'!J12/'3'!AA12)*100</f>
        <v>0.10544066904497337</v>
      </c>
      <c r="K12" s="13">
        <f>('1'!K12/'3'!AB12)*100</f>
        <v>7.6908251309364115E-2</v>
      </c>
      <c r="L12" s="13">
        <f>('1'!L12/'3'!AC12)*100</f>
        <v>6.5557367589458918E-2</v>
      </c>
      <c r="M12" s="13">
        <f>('1'!M12/'3'!AD12)*100</f>
        <v>0.10418937361186668</v>
      </c>
      <c r="N12" s="13">
        <f>('1'!N12/'3'!AE12)*100</f>
        <v>9.3261026647358386E-2</v>
      </c>
      <c r="R12" s="9" t="s">
        <v>8</v>
      </c>
      <c r="S12" s="72">
        <v>125666</v>
      </c>
      <c r="T12" s="72">
        <v>128360.99999999999</v>
      </c>
      <c r="U12" s="72">
        <v>129893</v>
      </c>
      <c r="V12" s="72">
        <v>132378</v>
      </c>
      <c r="W12" s="72">
        <v>139919</v>
      </c>
      <c r="X12" s="72">
        <v>147713</v>
      </c>
      <c r="Y12" s="72">
        <v>152621</v>
      </c>
      <c r="Z12" s="72">
        <v>162897</v>
      </c>
      <c r="AA12" s="72">
        <v>170990</v>
      </c>
      <c r="AB12" s="72">
        <v>182663</v>
      </c>
      <c r="AC12" s="72">
        <v>179045</v>
      </c>
      <c r="AD12" s="81">
        <v>186285</v>
      </c>
      <c r="AE12" s="81">
        <v>202639</v>
      </c>
    </row>
    <row r="13" spans="1:31" ht="15" customHeight="1" x14ac:dyDescent="0.2">
      <c r="A13" s="9" t="s">
        <v>9</v>
      </c>
      <c r="B13" s="12">
        <f>('1'!B13/'3'!S13)*100</f>
        <v>1.1110796404031018E-2</v>
      </c>
      <c r="C13" s="12">
        <f>('1'!C13/'3'!T13)*100</f>
        <v>2.547241560122275E-2</v>
      </c>
      <c r="D13" s="12">
        <f>('1'!D13/'3'!U13)*100</f>
        <v>4.2608434472094607E-2</v>
      </c>
      <c r="E13" s="12">
        <f>('1'!E13/'3'!V13)*100</f>
        <v>7.1655615770515699E-2</v>
      </c>
      <c r="F13" s="12">
        <f>('1'!F13/'3'!W13)*100</f>
        <v>0.2152093105547721</v>
      </c>
      <c r="G13" s="12">
        <f>('1'!G13/'3'!X13)*100</f>
        <v>8.4272737444843912E-2</v>
      </c>
      <c r="H13" s="12">
        <f>('1'!H13/'3'!Y13)*100</f>
        <v>1.071156166359262E-2</v>
      </c>
      <c r="I13" s="13">
        <f>('1'!I13/'3'!Z13)*100</f>
        <v>1.7584540652546835E-2</v>
      </c>
      <c r="J13" s="13">
        <f>('1'!J13/'3'!AA13)*100</f>
        <v>8.8204147124901489E-2</v>
      </c>
      <c r="K13" s="13">
        <f>('1'!K13/'3'!AB13)*100</f>
        <v>0.1131297545522138</v>
      </c>
      <c r="L13" s="13">
        <f>('1'!L13/'3'!AC13)*100</f>
        <v>0.10073059050722671</v>
      </c>
      <c r="M13" s="13">
        <f>('1'!M13/'3'!AD13)*100</f>
        <v>6.5045412498348151E-2</v>
      </c>
      <c r="N13" s="13">
        <f>('1'!N13/'3'!AE13)*100</f>
        <v>8.5643441938178785E-2</v>
      </c>
      <c r="R13" s="9" t="s">
        <v>9</v>
      </c>
      <c r="S13" s="72">
        <v>176531</v>
      </c>
      <c r="T13" s="72">
        <v>179268</v>
      </c>
      <c r="U13" s="72">
        <v>179786</v>
      </c>
      <c r="V13" s="72">
        <v>183786</v>
      </c>
      <c r="W13" s="72">
        <v>192169</v>
      </c>
      <c r="X13" s="72">
        <v>205553</v>
      </c>
      <c r="Y13" s="72">
        <v>216327</v>
      </c>
      <c r="Z13" s="72">
        <v>235508</v>
      </c>
      <c r="AA13" s="72">
        <v>246625</v>
      </c>
      <c r="AB13" s="72">
        <v>264901</v>
      </c>
      <c r="AC13" s="72">
        <v>265128</v>
      </c>
      <c r="AD13" s="81">
        <v>279989</v>
      </c>
      <c r="AE13" s="81">
        <v>299250</v>
      </c>
    </row>
    <row r="14" spans="1:31" ht="15" customHeight="1" x14ac:dyDescent="0.2">
      <c r="A14" s="9" t="s">
        <v>10</v>
      </c>
      <c r="B14" s="12">
        <f>('1'!B14/'3'!S14)*100</f>
        <v>2.8753520585825476E-2</v>
      </c>
      <c r="C14" s="12">
        <f>('1'!C14/'3'!T14)*100</f>
        <v>8.3067631080998572E-2</v>
      </c>
      <c r="D14" s="12">
        <f>('1'!D14/'3'!U14)*100</f>
        <v>0.15244102065644893</v>
      </c>
      <c r="E14" s="12">
        <f>('1'!E14/'3'!V14)*100</f>
        <v>0.18376459112134833</v>
      </c>
      <c r="F14" s="12">
        <f>('1'!F14/'3'!W14)*100</f>
        <v>0.10880442248243002</v>
      </c>
      <c r="G14" s="12">
        <f>('1'!G14/'3'!X14)*100</f>
        <v>0.11715336833873313</v>
      </c>
      <c r="H14" s="12">
        <f>('1'!H14/'3'!Y14)*100</f>
        <v>1.5340268607684629E-2</v>
      </c>
      <c r="I14" s="13">
        <f>('1'!I14/'3'!Z14)*100</f>
        <v>4.2288643713333372E-2</v>
      </c>
      <c r="J14" s="13">
        <f>('1'!J14/'3'!AA14)*100</f>
        <v>0.10524786703705626</v>
      </c>
      <c r="K14" s="13">
        <f>('1'!K14/'3'!AB14)*100</f>
        <v>0.11658746584496216</v>
      </c>
      <c r="L14" s="13">
        <f>('1'!L14/'3'!AC14)*100</f>
        <v>8.2361347427525211E-2</v>
      </c>
      <c r="M14" s="13">
        <f>('1'!M14/'3'!AD14)*100</f>
        <v>8.6831104446574714E-2</v>
      </c>
      <c r="N14" s="13">
        <f>('1'!N14/'3'!AE14)*100</f>
        <v>7.5690484177569031E-2</v>
      </c>
      <c r="R14" s="9" t="s">
        <v>10</v>
      </c>
      <c r="S14" s="72">
        <v>156224</v>
      </c>
      <c r="T14" s="72">
        <v>163830</v>
      </c>
      <c r="U14" s="72">
        <v>155351</v>
      </c>
      <c r="V14" s="72">
        <v>158898</v>
      </c>
      <c r="W14" s="72">
        <v>169181</v>
      </c>
      <c r="X14" s="72">
        <v>179020</v>
      </c>
      <c r="Y14" s="72">
        <v>186294</v>
      </c>
      <c r="Z14" s="72">
        <v>201307</v>
      </c>
      <c r="AA14" s="72">
        <v>212029</v>
      </c>
      <c r="AB14" s="72">
        <v>222531</v>
      </c>
      <c r="AC14" s="72">
        <v>228728</v>
      </c>
      <c r="AD14" s="81">
        <v>235939</v>
      </c>
      <c r="AE14" s="81">
        <v>268290</v>
      </c>
    </row>
    <row r="15" spans="1:31" ht="15" customHeight="1" x14ac:dyDescent="0.2">
      <c r="A15" s="9" t="s">
        <v>11</v>
      </c>
      <c r="B15" s="12">
        <f>('1'!B15/'3'!S15)*100</f>
        <v>1.1860600839465231E-2</v>
      </c>
      <c r="C15" s="12">
        <f>('1'!C15/'3'!T15)*100</f>
        <v>1.1152908890645127E-2</v>
      </c>
      <c r="D15" s="12">
        <f>('1'!D15/'3'!U15)*100</f>
        <v>1.7139923228071032E-2</v>
      </c>
      <c r="E15" s="12">
        <f>('1'!E15/'3'!V15)*100</f>
        <v>1.4781960223001378E-2</v>
      </c>
      <c r="F15" s="12">
        <f>('1'!F15/'3'!W15)*100</f>
        <v>4.3021849771346286E-2</v>
      </c>
      <c r="G15" s="12">
        <f>('1'!G15/'3'!X15)*100</f>
        <v>3.9886820007301926E-2</v>
      </c>
      <c r="H15" s="12">
        <f>('1'!H15/'3'!Y15)*100</f>
        <v>9.7251336604704842E-3</v>
      </c>
      <c r="I15" s="13">
        <f>('1'!I15/'3'!Z15)*100</f>
        <v>3.6930031555771139E-2</v>
      </c>
      <c r="J15" s="13">
        <f>('1'!J15/'3'!AA15)*100</f>
        <v>1.8219023425989894E-2</v>
      </c>
      <c r="K15" s="13">
        <f>('1'!K15/'3'!AB15)*100</f>
        <v>5.2861154756099767E-2</v>
      </c>
      <c r="L15" s="13">
        <f>('1'!L15/'3'!AC15)*100</f>
        <v>2.7006054151613394E-2</v>
      </c>
      <c r="M15" s="13">
        <f>('1'!M15/'3'!AD15)*100</f>
        <v>1.6554393983321113E-2</v>
      </c>
      <c r="N15" s="13">
        <f>('1'!N15/'3'!AE15)*100</f>
        <v>2.1655289671158665E-2</v>
      </c>
      <c r="R15" s="9" t="s">
        <v>11</v>
      </c>
      <c r="S15" s="72">
        <v>154384</v>
      </c>
      <c r="T15" s="72">
        <v>160697</v>
      </c>
      <c r="U15" s="72">
        <v>164383</v>
      </c>
      <c r="V15" s="72">
        <v>166277</v>
      </c>
      <c r="W15" s="72">
        <v>174281</v>
      </c>
      <c r="X15" s="72">
        <v>180774</v>
      </c>
      <c r="Y15" s="72">
        <v>187382</v>
      </c>
      <c r="Z15" s="72">
        <v>200139</v>
      </c>
      <c r="AA15" s="72">
        <v>205613</v>
      </c>
      <c r="AB15" s="72">
        <v>221484</v>
      </c>
      <c r="AC15" s="72">
        <v>228524</v>
      </c>
      <c r="AD15" s="81">
        <v>234548</v>
      </c>
      <c r="AE15" s="81">
        <v>241562</v>
      </c>
    </row>
    <row r="16" spans="1:31" ht="15" customHeight="1" x14ac:dyDescent="0.2">
      <c r="A16" s="9" t="s">
        <v>12</v>
      </c>
      <c r="B16" s="12">
        <f>('1'!B16/'3'!S16)*100</f>
        <v>9.2414369944116587E-2</v>
      </c>
      <c r="C16" s="12">
        <f>('1'!C16/'3'!T16)*100</f>
        <v>0.47371436539956929</v>
      </c>
      <c r="D16" s="12">
        <f>('1'!D16/'3'!U16)*100</f>
        <v>0.98134657666165781</v>
      </c>
      <c r="E16" s="12">
        <f>('1'!E16/'3'!V16)*100</f>
        <v>1.034048016608055</v>
      </c>
      <c r="F16" s="12">
        <f>('1'!F16/'3'!W16)*100</f>
        <v>0.81634950861569267</v>
      </c>
      <c r="G16" s="12">
        <f>('1'!G16/'3'!X16)*100</f>
        <v>0.78985892183365736</v>
      </c>
      <c r="H16" s="12">
        <f>('1'!H16/'3'!Y16)*100</f>
        <v>0.11654860781680908</v>
      </c>
      <c r="I16" s="13">
        <f>('1'!I16/'3'!Z16)*100</f>
        <v>0.1385230885908193</v>
      </c>
      <c r="J16" s="13">
        <f>('1'!J16/'3'!AA16)*100</f>
        <v>0.17987786942836204</v>
      </c>
      <c r="K16" s="13">
        <f>('1'!K16/'3'!AB16)*100</f>
        <v>0.27959959057861888</v>
      </c>
      <c r="L16" s="13">
        <f>('1'!L16/'3'!AC16)*100</f>
        <v>0.23768468183395777</v>
      </c>
      <c r="M16" s="13">
        <f>('1'!M16/'3'!AD16)*100</f>
        <v>0.24824049417657432</v>
      </c>
      <c r="N16" s="13">
        <f>('1'!N16/'3'!AE16)*100</f>
        <v>0.2352852144895656</v>
      </c>
      <c r="R16" s="9" t="s">
        <v>12</v>
      </c>
      <c r="S16" s="72">
        <v>409424</v>
      </c>
      <c r="T16" s="72">
        <v>423093</v>
      </c>
      <c r="U16" s="72">
        <v>429902</v>
      </c>
      <c r="V16" s="72">
        <v>447012</v>
      </c>
      <c r="W16" s="72">
        <v>455448</v>
      </c>
      <c r="X16" s="72">
        <v>487921</v>
      </c>
      <c r="Y16" s="72">
        <v>497492</v>
      </c>
      <c r="Z16" s="72">
        <v>527915</v>
      </c>
      <c r="AA16" s="72">
        <v>569582</v>
      </c>
      <c r="AB16" s="72">
        <v>610302</v>
      </c>
      <c r="AC16" s="72">
        <v>620474</v>
      </c>
      <c r="AD16" s="81">
        <v>665061</v>
      </c>
      <c r="AE16" s="81">
        <v>745193</v>
      </c>
    </row>
    <row r="17" spans="1:31" ht="15" customHeight="1" x14ac:dyDescent="0.2">
      <c r="A17" s="9" t="s">
        <v>13</v>
      </c>
      <c r="B17" s="12">
        <f>('1'!B17/'3'!S17)*100</f>
        <v>4.4071193927461956E-2</v>
      </c>
      <c r="C17" s="12">
        <f>('1'!C17/'3'!T17)*100</f>
        <v>0.11826475657044379</v>
      </c>
      <c r="D17" s="12">
        <f>('1'!D17/'3'!U17)*100</f>
        <v>0.65875472212569186</v>
      </c>
      <c r="E17" s="12">
        <f>('1'!E17/'3'!V17)*100</f>
        <v>0.43643590998043053</v>
      </c>
      <c r="F17" s="12">
        <f>('1'!F17/'3'!W17)*100</f>
        <v>0.32934287779383964</v>
      </c>
      <c r="G17" s="12">
        <f>('1'!G17/'3'!X17)*100</f>
        <v>0.14812979524482422</v>
      </c>
      <c r="H17" s="12">
        <f>('1'!H17/'3'!Y17)*100</f>
        <v>1.4959950886171422E-2</v>
      </c>
      <c r="I17" s="13">
        <f>('1'!I17/'3'!Z17)*100</f>
        <v>2.1995998338293021E-2</v>
      </c>
      <c r="J17" s="13">
        <f>('1'!J17/'3'!AA17)*100</f>
        <v>0.14536879286942728</v>
      </c>
      <c r="K17" s="13">
        <f>('1'!K17/'3'!AB17)*100</f>
        <v>0.17396971329365474</v>
      </c>
      <c r="L17" s="13">
        <f>('1'!L17/'3'!AC17)*100</f>
        <v>0.16210396211800451</v>
      </c>
      <c r="M17" s="13">
        <f>('1'!M17/'3'!AD17)*100</f>
        <v>0.14551463644948059</v>
      </c>
      <c r="N17" s="13">
        <f>('1'!N17/'3'!AE17)*100</f>
        <v>0.20225162334628616</v>
      </c>
      <c r="R17" s="9" t="s">
        <v>13</v>
      </c>
      <c r="S17" s="72">
        <v>179299</v>
      </c>
      <c r="T17" s="72">
        <v>185680</v>
      </c>
      <c r="U17" s="72">
        <v>187045</v>
      </c>
      <c r="V17" s="72">
        <v>188048</v>
      </c>
      <c r="W17" s="72">
        <v>197846</v>
      </c>
      <c r="X17" s="72">
        <v>210886</v>
      </c>
      <c r="Y17" s="72">
        <v>219246</v>
      </c>
      <c r="Z17" s="72">
        <v>235902</v>
      </c>
      <c r="AA17" s="72">
        <v>248283</v>
      </c>
      <c r="AB17" s="72">
        <v>265111</v>
      </c>
      <c r="AC17" s="72">
        <v>266976</v>
      </c>
      <c r="AD17" s="81">
        <v>285930</v>
      </c>
      <c r="AE17" s="81">
        <v>317890</v>
      </c>
    </row>
    <row r="18" spans="1:31" ht="15" customHeight="1" x14ac:dyDescent="0.2">
      <c r="A18" s="9" t="s">
        <v>14</v>
      </c>
      <c r="B18" s="12">
        <f>('1'!B18/'3'!S18)*100</f>
        <v>3.5798944233892807E-2</v>
      </c>
      <c r="C18" s="12">
        <f>('1'!C18/'3'!T18)*100</f>
        <v>0.10379144458183157</v>
      </c>
      <c r="D18" s="12">
        <f>('1'!D18/'3'!U18)*100</f>
        <v>0.12761797184789647</v>
      </c>
      <c r="E18" s="12">
        <f>('1'!E18/'3'!V18)*100</f>
        <v>8.9963429290610783E-2</v>
      </c>
      <c r="F18" s="12">
        <f>('1'!F18/'3'!W18)*100</f>
        <v>0.21997411985484905</v>
      </c>
      <c r="G18" s="12">
        <f>('1'!G18/'3'!X18)*100</f>
        <v>9.164855620661512E-2</v>
      </c>
      <c r="H18" s="12">
        <f>('1'!H18/'3'!Y18)*100</f>
        <v>5.0558779520741655E-3</v>
      </c>
      <c r="I18" s="13">
        <f>('1'!I18/'3'!Z18)*100</f>
        <v>1.7925949913126453E-2</v>
      </c>
      <c r="J18" s="13">
        <f>('1'!J18/'3'!AA18)*100</f>
        <v>3.7350447698559053E-2</v>
      </c>
      <c r="K18" s="13">
        <f>('1'!K18/'3'!AB18)*100</f>
        <v>5.7977667616802092E-2</v>
      </c>
      <c r="L18" s="13">
        <f>('1'!L18/'3'!AC18)*100</f>
        <v>8.2297296776507572E-2</v>
      </c>
      <c r="M18" s="13">
        <f>('1'!M18/'3'!AD18)*100</f>
        <v>7.8668618824481201E-2</v>
      </c>
      <c r="N18" s="13">
        <f>('1'!N18/'3'!AE18)*100</f>
        <v>9.0099925859342719E-2</v>
      </c>
      <c r="R18" s="9" t="s">
        <v>14</v>
      </c>
      <c r="S18" s="72">
        <v>184700</v>
      </c>
      <c r="T18" s="72">
        <v>190055</v>
      </c>
      <c r="U18" s="72">
        <v>189897</v>
      </c>
      <c r="V18" s="72">
        <v>193871</v>
      </c>
      <c r="W18" s="72">
        <v>208886</v>
      </c>
      <c r="X18" s="72">
        <v>218106</v>
      </c>
      <c r="Y18" s="72">
        <v>225223</v>
      </c>
      <c r="Z18" s="72">
        <v>239828</v>
      </c>
      <c r="AA18" s="72">
        <v>247823</v>
      </c>
      <c r="AB18" s="72">
        <v>268123</v>
      </c>
      <c r="AC18" s="72">
        <v>261352</v>
      </c>
      <c r="AD18" s="81">
        <v>279349</v>
      </c>
      <c r="AE18" s="81">
        <v>304826</v>
      </c>
    </row>
    <row r="19" spans="1:31" ht="15" customHeight="1" x14ac:dyDescent="0.2">
      <c r="A19" s="9" t="s">
        <v>15</v>
      </c>
      <c r="B19" s="12">
        <f>('1'!B19/'3'!S19)*100</f>
        <v>3.1096966704030896E-2</v>
      </c>
      <c r="C19" s="12">
        <f>('1'!C19/'3'!T19)*100</f>
        <v>0.27334940926353096</v>
      </c>
      <c r="D19" s="12">
        <f>('1'!D19/'3'!U19)*100</f>
        <v>0.28583783730030476</v>
      </c>
      <c r="E19" s="12">
        <f>('1'!E19/'3'!V19)*100</f>
        <v>0.34089220366052486</v>
      </c>
      <c r="F19" s="12">
        <f>('1'!F19/'3'!W19)*100</f>
        <v>0.22776833272878824</v>
      </c>
      <c r="G19" s="12">
        <f>('1'!G19/'3'!X19)*100</f>
        <v>0.18299651007944159</v>
      </c>
      <c r="H19" s="12">
        <f>('1'!H19/'3'!Y19)*100</f>
        <v>1.2297586583643485E-2</v>
      </c>
      <c r="I19" s="13">
        <f>('1'!I19/'3'!Z19)*100</f>
        <v>2.9241322531200549E-2</v>
      </c>
      <c r="J19" s="13">
        <f>('1'!J19/'3'!AA19)*100</f>
        <v>9.5029817093922553E-2</v>
      </c>
      <c r="K19" s="13">
        <f>('1'!K19/'3'!AB19)*100</f>
        <v>0.13066481320003723</v>
      </c>
      <c r="L19" s="13">
        <f>('1'!L19/'3'!AC19)*100</f>
        <v>0.12435122338727644</v>
      </c>
      <c r="M19" s="13">
        <f>('1'!M19/'3'!AD19)*100</f>
        <v>0.14011643266620621</v>
      </c>
      <c r="N19" s="13">
        <f>('1'!N19/'3'!AE19)*100</f>
        <v>0.12832240126099315</v>
      </c>
      <c r="R19" s="9" t="s">
        <v>15</v>
      </c>
      <c r="S19" s="72">
        <v>382719</v>
      </c>
      <c r="T19" s="72">
        <v>398401</v>
      </c>
      <c r="U19" s="72">
        <v>402238</v>
      </c>
      <c r="V19" s="72">
        <v>390709</v>
      </c>
      <c r="W19" s="72">
        <v>416291</v>
      </c>
      <c r="X19" s="72">
        <v>435540</v>
      </c>
      <c r="Y19" s="72">
        <v>450316</v>
      </c>
      <c r="Z19" s="72">
        <v>471366</v>
      </c>
      <c r="AA19" s="72">
        <v>500526</v>
      </c>
      <c r="AB19" s="72">
        <v>509743</v>
      </c>
      <c r="AC19" s="72">
        <v>491032</v>
      </c>
      <c r="AD19" s="81">
        <v>532814</v>
      </c>
      <c r="AE19" s="81">
        <v>597665</v>
      </c>
    </row>
    <row r="20" spans="1:31" ht="7.5" customHeight="1" x14ac:dyDescent="0.2"/>
    <row r="21" spans="1:31" ht="45" customHeight="1" x14ac:dyDescent="0.2">
      <c r="A21" s="88" t="s">
        <v>40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</row>
  </sheetData>
  <mergeCells count="1">
    <mergeCell ref="A21:N21"/>
  </mergeCells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workbookViewId="0"/>
  </sheetViews>
  <sheetFormatPr defaultColWidth="9.140625" defaultRowHeight="11.25" x14ac:dyDescent="0.2"/>
  <cols>
    <col min="1" max="1" width="13.85546875" style="30" customWidth="1"/>
    <col min="2" max="14" width="7" style="30" customWidth="1"/>
    <col min="15" max="17" width="9.140625" style="30"/>
    <col min="18" max="18" width="14" style="30" customWidth="1"/>
    <col min="19" max="31" width="7" style="30" customWidth="1"/>
    <col min="32" max="16384" width="9.140625" style="30"/>
  </cols>
  <sheetData>
    <row r="1" spans="1:31" ht="15" customHeight="1" x14ac:dyDescent="0.25">
      <c r="A1" s="23" t="s">
        <v>64</v>
      </c>
      <c r="B1" s="44"/>
      <c r="C1" s="44"/>
      <c r="D1" s="44"/>
      <c r="E1" s="44"/>
      <c r="F1" s="44"/>
      <c r="G1" s="44"/>
      <c r="H1" s="44"/>
      <c r="I1" s="31"/>
      <c r="J1" s="31"/>
      <c r="K1" s="31"/>
      <c r="L1" s="31"/>
      <c r="M1" s="31"/>
      <c r="N1" s="31"/>
      <c r="P1" s="39" t="s">
        <v>29</v>
      </c>
      <c r="R1" s="23" t="s">
        <v>86</v>
      </c>
    </row>
    <row r="2" spans="1:31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R2" s="82"/>
    </row>
    <row r="3" spans="1:31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J3" s="10"/>
      <c r="K3" s="10"/>
      <c r="L3" s="10"/>
      <c r="M3" s="10"/>
      <c r="N3" s="10" t="s">
        <v>20</v>
      </c>
      <c r="R3" s="1" t="s">
        <v>0</v>
      </c>
      <c r="S3" s="2"/>
      <c r="T3" s="2"/>
      <c r="U3" s="2"/>
      <c r="V3" s="2"/>
      <c r="W3" s="2"/>
      <c r="X3" s="2"/>
      <c r="Y3" s="2"/>
      <c r="Z3" s="1"/>
      <c r="AA3" s="83"/>
      <c r="AB3" s="1"/>
      <c r="AC3" s="1"/>
      <c r="AD3" s="1"/>
      <c r="AE3" s="10" t="s">
        <v>23</v>
      </c>
    </row>
    <row r="4" spans="1:31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6">
        <v>2021</v>
      </c>
      <c r="N4" s="27">
        <v>2022</v>
      </c>
      <c r="R4" s="73" t="s">
        <v>21</v>
      </c>
      <c r="S4" s="74">
        <v>2010</v>
      </c>
      <c r="T4" s="74">
        <v>2011</v>
      </c>
      <c r="U4" s="74">
        <v>2012</v>
      </c>
      <c r="V4" s="74">
        <v>2013</v>
      </c>
      <c r="W4" s="74">
        <v>2014</v>
      </c>
      <c r="X4" s="74">
        <v>2015</v>
      </c>
      <c r="Y4" s="74">
        <v>2016</v>
      </c>
      <c r="Z4" s="79">
        <v>2017</v>
      </c>
      <c r="AA4" s="79">
        <v>2018</v>
      </c>
      <c r="AB4" s="79">
        <v>2019</v>
      </c>
      <c r="AC4" s="79">
        <v>2020</v>
      </c>
      <c r="AD4" s="79">
        <v>2021</v>
      </c>
      <c r="AE4" s="79">
        <v>2022</v>
      </c>
    </row>
    <row r="5" spans="1:31" ht="18.75" customHeight="1" x14ac:dyDescent="0.2">
      <c r="A5" s="3" t="s">
        <v>1</v>
      </c>
      <c r="B5" s="51">
        <f>'1'!B5/'4'!S5*100</f>
        <v>3.7732191910518664</v>
      </c>
      <c r="C5" s="51">
        <f>'1'!C5/'4'!T5*100</f>
        <v>9.4704683087675541</v>
      </c>
      <c r="D5" s="51">
        <f>'1'!D5/'4'!U5*100</f>
        <v>15.896253618153168</v>
      </c>
      <c r="E5" s="51">
        <f>'1'!E5/'4'!V5*100</f>
        <v>15.93675961429131</v>
      </c>
      <c r="F5" s="51">
        <f>'1'!F5/'4'!W5*100</f>
        <v>15.430562783035558</v>
      </c>
      <c r="G5" s="51">
        <f>'1'!G5/'4'!X5*100</f>
        <v>15.253112691199561</v>
      </c>
      <c r="H5" s="51">
        <f>'1'!H5/'4'!Y5*100</f>
        <v>2.8922801951024186</v>
      </c>
      <c r="I5" s="51">
        <f>'1'!I5/'4'!Z5*100</f>
        <v>4.4194162976573743</v>
      </c>
      <c r="J5" s="51">
        <f>'1'!J5/'4'!AA5*100</f>
        <v>6.1398694565030176</v>
      </c>
      <c r="K5" s="51">
        <f>'1'!K5/'4'!AB5*100</f>
        <v>6.8957533260457646</v>
      </c>
      <c r="L5" s="51">
        <f>'1'!L5/'4'!AC5*100</f>
        <v>6.0238347790944013</v>
      </c>
      <c r="M5" s="51">
        <f>'1'!M5/'4'!AD5*100</f>
        <v>6.4039616998113083</v>
      </c>
      <c r="N5" s="19">
        <f>'1'!N5/'4'!AE5*100</f>
        <v>6.6229515077387155</v>
      </c>
      <c r="R5" s="3" t="s">
        <v>1</v>
      </c>
      <c r="S5" s="4">
        <v>52973.567630000005</v>
      </c>
      <c r="T5" s="4">
        <v>62753.402960000007</v>
      </c>
      <c r="U5" s="4">
        <v>72360.307379999984</v>
      </c>
      <c r="V5" s="4">
        <v>77853.386009999987</v>
      </c>
      <c r="W5" s="4">
        <v>85104.466860000044</v>
      </c>
      <c r="X5" s="4">
        <v>88663.389590000006</v>
      </c>
      <c r="Y5" s="4">
        <v>80109.15726812862</v>
      </c>
      <c r="Z5" s="5">
        <v>90386.024781976856</v>
      </c>
      <c r="AA5" s="5">
        <v>102753.72947535166</v>
      </c>
      <c r="AB5" s="5">
        <v>111622.04681941254</v>
      </c>
      <c r="AC5" s="5">
        <v>113382.5054787798</v>
      </c>
      <c r="AD5" s="5">
        <v>121930.36635920212</v>
      </c>
      <c r="AE5" s="5">
        <v>133305.04986304272</v>
      </c>
    </row>
    <row r="6" spans="1:31" ht="15" customHeight="1" x14ac:dyDescent="0.2">
      <c r="A6" s="6" t="s">
        <v>2</v>
      </c>
      <c r="B6" s="52">
        <f>'1'!B6/'4'!S6*100</f>
        <v>3.7733070193835871</v>
      </c>
      <c r="C6" s="52">
        <f>'1'!C6/'4'!T6*100</f>
        <v>5.7473528485379619</v>
      </c>
      <c r="D6" s="52">
        <f>'1'!D6/'4'!U6*100</f>
        <v>8.230002970087078</v>
      </c>
      <c r="E6" s="52">
        <f>'1'!E6/'4'!V6*100</f>
        <v>11.136951909038718</v>
      </c>
      <c r="F6" s="52">
        <f>'1'!F6/'4'!W6*100</f>
        <v>14.469227791751244</v>
      </c>
      <c r="G6" s="52">
        <f>'1'!G6/'4'!X6*100</f>
        <v>17.427636397193918</v>
      </c>
      <c r="H6" s="52">
        <f>'1'!H6/'4'!Y6*100</f>
        <v>1.96169358080996</v>
      </c>
      <c r="I6" s="52">
        <f>'1'!I6/'4'!Z6*100</f>
        <v>2.7203534433275554</v>
      </c>
      <c r="J6" s="52">
        <f>'1'!J6/'4'!AA6*100</f>
        <v>5.3960994239941451</v>
      </c>
      <c r="K6" s="52">
        <f>'1'!K6/'4'!AB6*100</f>
        <v>5.4888225571881666</v>
      </c>
      <c r="L6" s="52">
        <f>'1'!L6/'4'!AC6*100</f>
        <v>4.9810237833013673</v>
      </c>
      <c r="M6" s="52">
        <f>'1'!M6/'4'!AD6*100</f>
        <v>5.236606613409843</v>
      </c>
      <c r="N6" s="53">
        <f>'1'!N6/'4'!AE6*100</f>
        <v>5.310494060920921</v>
      </c>
      <c r="R6" s="6" t="s">
        <v>2</v>
      </c>
      <c r="S6" s="7">
        <v>20882.439620000016</v>
      </c>
      <c r="T6" s="7">
        <v>22941.418680000006</v>
      </c>
      <c r="U6" s="7">
        <v>24689.208829999985</v>
      </c>
      <c r="V6" s="7">
        <v>26164.745019999973</v>
      </c>
      <c r="W6" s="7">
        <v>29442.791290000026</v>
      </c>
      <c r="X6" s="7">
        <v>32999.488449999997</v>
      </c>
      <c r="Y6" s="7">
        <v>27631.889368582877</v>
      </c>
      <c r="Z6" s="8">
        <v>32033.874996006747</v>
      </c>
      <c r="AA6" s="8">
        <v>36867.918905966966</v>
      </c>
      <c r="AB6" s="8">
        <v>40114.729691763401</v>
      </c>
      <c r="AC6" s="8">
        <v>43457.69251808917</v>
      </c>
      <c r="AD6" s="8">
        <v>47396.01642708572</v>
      </c>
      <c r="AE6" s="8">
        <v>51737.868119195089</v>
      </c>
    </row>
    <row r="7" spans="1:31" ht="15" customHeight="1" x14ac:dyDescent="0.2">
      <c r="A7" s="9" t="s">
        <v>3</v>
      </c>
      <c r="B7" s="52">
        <f>'1'!B7/'4'!S7*100</f>
        <v>3.1532180954139566</v>
      </c>
      <c r="C7" s="52">
        <f>'1'!C7/'4'!T7*100</f>
        <v>1.9129452652105305</v>
      </c>
      <c r="D7" s="52">
        <f>'1'!D7/'4'!U7*100</f>
        <v>2.8752196337962808</v>
      </c>
      <c r="E7" s="52">
        <f>'1'!E7/'4'!V7*100</f>
        <v>3.8105050675034566</v>
      </c>
      <c r="F7" s="52">
        <f>'1'!F7/'4'!W7*100</f>
        <v>6.64231070585799</v>
      </c>
      <c r="G7" s="52">
        <f>'1'!G7/'4'!X7*100</f>
        <v>9.2603786702568005</v>
      </c>
      <c r="H7" s="52">
        <f>'1'!H7/'4'!Y7*100</f>
        <v>7.7061111710905905</v>
      </c>
      <c r="I7" s="52">
        <f>'1'!I7/'4'!Z7*100</f>
        <v>11.380192420997131</v>
      </c>
      <c r="J7" s="52">
        <f>'1'!J7/'4'!AA7*100</f>
        <v>6.6367438499029801</v>
      </c>
      <c r="K7" s="52">
        <f>'1'!K7/'4'!AB7*100</f>
        <v>6.343063628447096</v>
      </c>
      <c r="L7" s="52">
        <f>'1'!L7/'4'!AC7*100</f>
        <v>5.3595662428323205</v>
      </c>
      <c r="M7" s="52">
        <f>'1'!M7/'4'!AD7*100</f>
        <v>7.1701317743969968</v>
      </c>
      <c r="N7" s="53">
        <f>'1'!N7/'4'!AE7*100</f>
        <v>7.4445255654095339</v>
      </c>
      <c r="R7" s="9" t="s">
        <v>3</v>
      </c>
      <c r="S7" s="7">
        <v>6017.264720000001</v>
      </c>
      <c r="T7" s="7">
        <v>6350.1168699999962</v>
      </c>
      <c r="U7" s="7">
        <v>6677.4957899999999</v>
      </c>
      <c r="V7" s="7">
        <v>9718.3219399999962</v>
      </c>
      <c r="W7" s="7">
        <v>9878.8411000000087</v>
      </c>
      <c r="X7" s="7">
        <v>9990.5052800000049</v>
      </c>
      <c r="Y7" s="7">
        <v>11175.31734371409</v>
      </c>
      <c r="Z7" s="8">
        <v>14357.036942626191</v>
      </c>
      <c r="AA7" s="8">
        <v>16343.117526798385</v>
      </c>
      <c r="AB7" s="8">
        <v>16760.512489199631</v>
      </c>
      <c r="AC7" s="8">
        <v>14719.518435554515</v>
      </c>
      <c r="AD7" s="8">
        <v>15699.764542720859</v>
      </c>
      <c r="AE7" s="8">
        <v>17652.24825591734</v>
      </c>
    </row>
    <row r="8" spans="1:31" ht="15" customHeight="1" x14ac:dyDescent="0.2">
      <c r="A8" s="9" t="s">
        <v>4</v>
      </c>
      <c r="B8" s="52">
        <f>'1'!B8/'4'!S8*100</f>
        <v>5.3924727431826875</v>
      </c>
      <c r="C8" s="52">
        <f>'1'!C8/'4'!T8*100</f>
        <v>9.0583557839226359</v>
      </c>
      <c r="D8" s="52">
        <f>'1'!D8/'4'!U8*100</f>
        <v>12.414000517770006</v>
      </c>
      <c r="E8" s="52">
        <f>'1'!E8/'4'!V8*100</f>
        <v>8.0525449011397665</v>
      </c>
      <c r="F8" s="52">
        <f>'1'!F8/'4'!W8*100</f>
        <v>4.7519187114037722</v>
      </c>
      <c r="G8" s="52">
        <f>'1'!G8/'4'!X8*100</f>
        <v>5.5685861878370053</v>
      </c>
      <c r="H8" s="52">
        <f>'1'!H8/'4'!Y8*100</f>
        <v>2.3016539197622423</v>
      </c>
      <c r="I8" s="52">
        <f>'1'!I8/'4'!Z8*100</f>
        <v>3.7282756480157242</v>
      </c>
      <c r="J8" s="52">
        <f>'1'!J8/'4'!AA8*100</f>
        <v>6.0257374666771941</v>
      </c>
      <c r="K8" s="52">
        <f>'1'!K8/'4'!AB8*100</f>
        <v>4.3367023825807323</v>
      </c>
      <c r="L8" s="52">
        <f>'1'!L8/'4'!AC8*100</f>
        <v>3.9956031822452465</v>
      </c>
      <c r="M8" s="52">
        <f>'1'!M8/'4'!AD8*100</f>
        <v>5.012615053886214</v>
      </c>
      <c r="N8" s="53">
        <f>'1'!N8/'4'!AE8*100</f>
        <v>3.5520992542376324</v>
      </c>
      <c r="R8" s="9" t="s">
        <v>4</v>
      </c>
      <c r="S8" s="7">
        <v>2113.57582</v>
      </c>
      <c r="T8" s="7">
        <v>2192.8340500000004</v>
      </c>
      <c r="U8" s="7">
        <v>2536.9178900000006</v>
      </c>
      <c r="V8" s="7">
        <v>2534.1823300000005</v>
      </c>
      <c r="W8" s="7">
        <v>2488.4474500000001</v>
      </c>
      <c r="X8" s="7">
        <v>2664.7338299999997</v>
      </c>
      <c r="Y8" s="7">
        <v>2846.194898830835</v>
      </c>
      <c r="Z8" s="8">
        <v>2927.4659468403038</v>
      </c>
      <c r="AA8" s="8">
        <v>3441.6020071926746</v>
      </c>
      <c r="AB8" s="8">
        <v>3767.7706604058894</v>
      </c>
      <c r="AC8" s="8">
        <v>3373.5685642896851</v>
      </c>
      <c r="AD8" s="8">
        <v>3683.6344961539962</v>
      </c>
      <c r="AE8" s="8">
        <v>4121.5627582856341</v>
      </c>
    </row>
    <row r="9" spans="1:31" ht="15" customHeight="1" x14ac:dyDescent="0.2">
      <c r="A9" s="9" t="s">
        <v>5</v>
      </c>
      <c r="B9" s="52">
        <f>'1'!B9/'4'!S9*100</f>
        <v>3.3308143186767731</v>
      </c>
      <c r="C9" s="52">
        <f>'1'!C9/'4'!T9*100</f>
        <v>7.2653802796462621</v>
      </c>
      <c r="D9" s="52">
        <f>'1'!D9/'4'!U9*100</f>
        <v>13.920431478762673</v>
      </c>
      <c r="E9" s="52">
        <f>'1'!E9/'4'!V9*100</f>
        <v>23.675067568584033</v>
      </c>
      <c r="F9" s="52">
        <f>'1'!F9/'4'!W9*100</f>
        <v>22.902660274166234</v>
      </c>
      <c r="G9" s="52">
        <f>'1'!G9/'4'!X9*100</f>
        <v>17.726303021251908</v>
      </c>
      <c r="H9" s="52">
        <f>'1'!H9/'4'!Y9*100</f>
        <v>0.67561175017039921</v>
      </c>
      <c r="I9" s="52">
        <f>'1'!I9/'4'!Z9*100</f>
        <v>1.0714995019323412</v>
      </c>
      <c r="J9" s="52">
        <f>'1'!J9/'4'!AA9*100</f>
        <v>6.4449465994345481</v>
      </c>
      <c r="K9" s="52">
        <f>'1'!K9/'4'!AB9*100</f>
        <v>6.9804127725288687</v>
      </c>
      <c r="L9" s="52">
        <f>'1'!L9/'4'!AC9*100</f>
        <v>5.4695904090886511</v>
      </c>
      <c r="M9" s="52">
        <f>'1'!M9/'4'!AD9*100</f>
        <v>4.8504004623151431</v>
      </c>
      <c r="N9" s="53">
        <f>'1'!N9/'4'!AE9*100</f>
        <v>5.5438173465112319</v>
      </c>
      <c r="R9" s="9" t="s">
        <v>5</v>
      </c>
      <c r="S9" s="7">
        <v>2295.0243600000003</v>
      </c>
      <c r="T9" s="7">
        <v>3141.6439500000024</v>
      </c>
      <c r="U9" s="7">
        <v>3779.3081399999996</v>
      </c>
      <c r="V9" s="7">
        <v>4133.2300200000018</v>
      </c>
      <c r="W9" s="7">
        <v>4737.301199999999</v>
      </c>
      <c r="X9" s="7">
        <v>4606.8320000000003</v>
      </c>
      <c r="Y9" s="7">
        <v>3446.9619090420656</v>
      </c>
      <c r="Z9" s="8">
        <v>3614.3740552522845</v>
      </c>
      <c r="AA9" s="8">
        <v>4361.4628541372194</v>
      </c>
      <c r="AB9" s="8">
        <v>5098.2907431730973</v>
      </c>
      <c r="AC9" s="8">
        <v>4886.5783480026321</v>
      </c>
      <c r="AD9" s="8">
        <v>5595.125641862257</v>
      </c>
      <c r="AE9" s="8">
        <v>6166.8866576964438</v>
      </c>
    </row>
    <row r="10" spans="1:31" ht="15" customHeight="1" x14ac:dyDescent="0.2">
      <c r="A10" s="9" t="s">
        <v>6</v>
      </c>
      <c r="B10" s="52">
        <f>'1'!B10/'4'!S10*100</f>
        <v>1.6655244795732673</v>
      </c>
      <c r="C10" s="52">
        <f>'1'!C10/'4'!T10*100</f>
        <v>3.3575017541595762</v>
      </c>
      <c r="D10" s="52">
        <f>'1'!D10/'4'!U10*100</f>
        <v>6.7549459604814457</v>
      </c>
      <c r="E10" s="52">
        <f>'1'!E10/'4'!V10*100</f>
        <v>1.9816065415159652</v>
      </c>
      <c r="F10" s="52">
        <f>'1'!F10/'4'!W10*100</f>
        <v>1.4593472280998729</v>
      </c>
      <c r="G10" s="52">
        <f>'1'!G10/'4'!X10*100</f>
        <v>3.6472827506658172</v>
      </c>
      <c r="H10" s="52" t="s">
        <v>46</v>
      </c>
      <c r="I10" s="52">
        <f>'1'!I10/'4'!Z10*100</f>
        <v>4.865595672185032</v>
      </c>
      <c r="J10" s="52">
        <f>'1'!J10/'4'!AA10*100</f>
        <v>9.3596540121811795</v>
      </c>
      <c r="K10" s="52">
        <f>'1'!K10/'4'!AB10*100</f>
        <v>8.6478440151698752</v>
      </c>
      <c r="L10" s="52">
        <f>'1'!L10/'4'!AC10*100</f>
        <v>10.257513167825866</v>
      </c>
      <c r="M10" s="52">
        <f>'1'!M10/'4'!AD10*100</f>
        <v>13.276899758007543</v>
      </c>
      <c r="N10" s="53">
        <f>'1'!N10/'4'!AE10*100</f>
        <v>14.127154342074846</v>
      </c>
      <c r="R10" s="9" t="s">
        <v>6</v>
      </c>
      <c r="S10" s="7">
        <v>105.70364000000001</v>
      </c>
      <c r="T10" s="7">
        <v>123.99100000000001</v>
      </c>
      <c r="U10" s="7">
        <v>203.54640999999998</v>
      </c>
      <c r="V10" s="7">
        <v>114.70491</v>
      </c>
      <c r="W10" s="7">
        <v>151.232</v>
      </c>
      <c r="X10" s="7">
        <v>202.66046000000003</v>
      </c>
      <c r="Y10" s="7">
        <v>172.53200000000001</v>
      </c>
      <c r="Z10" s="8">
        <v>210.62169342562427</v>
      </c>
      <c r="AA10" s="8">
        <v>245.78900000000002</v>
      </c>
      <c r="AB10" s="8">
        <v>324.79771779796897</v>
      </c>
      <c r="AC10" s="8">
        <v>246.43400000000003</v>
      </c>
      <c r="AD10" s="8">
        <v>217.50191651145394</v>
      </c>
      <c r="AE10" s="8">
        <v>311.46400000000006</v>
      </c>
    </row>
    <row r="11" spans="1:31" ht="15" customHeight="1" x14ac:dyDescent="0.2">
      <c r="A11" s="9" t="s">
        <v>7</v>
      </c>
      <c r="B11" s="52">
        <f>'1'!B11/'4'!S11*100</f>
        <v>2.2261741152719616</v>
      </c>
      <c r="C11" s="52">
        <f>'1'!C11/'4'!T11*100</f>
        <v>13.885341517952437</v>
      </c>
      <c r="D11" s="52">
        <f>'1'!D11/'4'!U11*100</f>
        <v>12.797074417873505</v>
      </c>
      <c r="E11" s="52">
        <f>'1'!E11/'4'!V11*100</f>
        <v>15.703820698384272</v>
      </c>
      <c r="F11" s="52">
        <f>'1'!F11/'4'!W11*100</f>
        <v>25.271490131097789</v>
      </c>
      <c r="G11" s="52">
        <f>'1'!G11/'4'!X11*100</f>
        <v>14.078148644296974</v>
      </c>
      <c r="H11" s="52">
        <f>'1'!H11/'4'!Y11*100</f>
        <v>4.9899128544839781</v>
      </c>
      <c r="I11" s="52">
        <f>'1'!I11/'4'!Z11*100</f>
        <v>7.348934738231848</v>
      </c>
      <c r="J11" s="52">
        <f>'1'!J11/'4'!AA11*100</f>
        <v>10.552036993242393</v>
      </c>
      <c r="K11" s="52">
        <f>'1'!K11/'4'!AB11*100</f>
        <v>5.9522694390763391</v>
      </c>
      <c r="L11" s="52">
        <f>'1'!L11/'4'!AC11*100</f>
        <v>5.7970716452985016</v>
      </c>
      <c r="M11" s="52">
        <f>'1'!M11/'4'!AD11*100</f>
        <v>4.5313243743118079</v>
      </c>
      <c r="N11" s="53">
        <f>'1'!N11/'4'!AE11*100</f>
        <v>6.425575833901684</v>
      </c>
      <c r="R11" s="9" t="s">
        <v>7</v>
      </c>
      <c r="S11" s="7">
        <v>731.07578999999987</v>
      </c>
      <c r="T11" s="7">
        <v>843.46502999999996</v>
      </c>
      <c r="U11" s="7">
        <v>1124.6554900000006</v>
      </c>
      <c r="V11" s="7">
        <v>1084.4430999999997</v>
      </c>
      <c r="W11" s="7">
        <v>1216.0303900000004</v>
      </c>
      <c r="X11" s="7">
        <v>1096.5646400000003</v>
      </c>
      <c r="Y11" s="7">
        <v>862.34034833160365</v>
      </c>
      <c r="Z11" s="8">
        <v>901.79056367487965</v>
      </c>
      <c r="AA11" s="8">
        <v>1054.3037703250209</v>
      </c>
      <c r="AB11" s="8">
        <v>1328.0648802797948</v>
      </c>
      <c r="AC11" s="8">
        <v>1402.5184606082867</v>
      </c>
      <c r="AD11" s="8">
        <v>1381.0752625606162</v>
      </c>
      <c r="AE11" s="8">
        <v>1498.3474793697226</v>
      </c>
    </row>
    <row r="12" spans="1:31" ht="15" customHeight="1" x14ac:dyDescent="0.2">
      <c r="A12" s="9" t="s">
        <v>8</v>
      </c>
      <c r="B12" s="52">
        <f>'1'!B12/'4'!S12*100</f>
        <v>6.0136263627404656</v>
      </c>
      <c r="C12" s="52">
        <f>'1'!C12/'4'!T12*100</f>
        <v>13.16727928791942</v>
      </c>
      <c r="D12" s="52">
        <f>'1'!D12/'4'!U12*100</f>
        <v>38.291087157528544</v>
      </c>
      <c r="E12" s="52">
        <f>'1'!E12/'4'!V12*100</f>
        <v>15.646785207191682</v>
      </c>
      <c r="F12" s="52">
        <f>'1'!F12/'4'!W12*100</f>
        <v>9.6826290636118042</v>
      </c>
      <c r="G12" s="52">
        <f>'1'!G12/'4'!X12*100</f>
        <v>4.0759617753546014</v>
      </c>
      <c r="H12" s="52">
        <f>'1'!H12/'4'!Y12*100</f>
        <v>1.227025125494754</v>
      </c>
      <c r="I12" s="52">
        <f>'1'!I12/'4'!Z12*100</f>
        <v>3.4684672736218567</v>
      </c>
      <c r="J12" s="52">
        <f>'1'!J12/'4'!AA12*100</f>
        <v>5.2621548769510227</v>
      </c>
      <c r="K12" s="52">
        <f>'1'!K12/'4'!AB12*100</f>
        <v>3.8167598508947425</v>
      </c>
      <c r="L12" s="52">
        <f>'1'!L12/'4'!AC12*100</f>
        <v>3.2928639846965693</v>
      </c>
      <c r="M12" s="52">
        <f>'1'!M12/'4'!AD12*100</f>
        <v>5.5773349947352457</v>
      </c>
      <c r="N12" s="53">
        <f>'1'!N12/'4'!AE12*100</f>
        <v>5.1989300629639379</v>
      </c>
      <c r="R12" s="9" t="s">
        <v>8</v>
      </c>
      <c r="S12" s="7">
        <v>1451.6199500000002</v>
      </c>
      <c r="T12" s="7">
        <v>1861.1635300000003</v>
      </c>
      <c r="U12" s="7">
        <v>2860.3942100000004</v>
      </c>
      <c r="V12" s="7">
        <v>2366.2630700000013</v>
      </c>
      <c r="W12" s="7">
        <v>2613.9904600000009</v>
      </c>
      <c r="X12" s="7">
        <v>2520.0432600000004</v>
      </c>
      <c r="Y12" s="7">
        <v>2653.6538921214787</v>
      </c>
      <c r="Z12" s="8">
        <v>2894.5638542860756</v>
      </c>
      <c r="AA12" s="8">
        <v>3426.2199463134134</v>
      </c>
      <c r="AB12" s="8">
        <v>3680.6853084112986</v>
      </c>
      <c r="AC12" s="8">
        <v>3564.5926872792702</v>
      </c>
      <c r="AD12" s="8">
        <v>3479.9626491160625</v>
      </c>
      <c r="AE12" s="8">
        <v>3635.0404698500643</v>
      </c>
    </row>
    <row r="13" spans="1:31" ht="15" customHeight="1" x14ac:dyDescent="0.2">
      <c r="A13" s="9" t="s">
        <v>9</v>
      </c>
      <c r="B13" s="52">
        <f>'1'!B13/'4'!S13*100</f>
        <v>1.3261948341675307</v>
      </c>
      <c r="C13" s="52">
        <f>'1'!C13/'4'!T13*100</f>
        <v>2.7195503030738974</v>
      </c>
      <c r="D13" s="52">
        <f>'1'!D13/'4'!U13*100</f>
        <v>4.5604808591402044</v>
      </c>
      <c r="E13" s="52">
        <f>'1'!E13/'4'!V13*100</f>
        <v>6.9689785627148018</v>
      </c>
      <c r="F13" s="52">
        <f>'1'!F13/'4'!W13*100</f>
        <v>20.130462581965865</v>
      </c>
      <c r="G13" s="52">
        <f>'1'!G13/'4'!X13*100</f>
        <v>8.7190387235488664</v>
      </c>
      <c r="H13" s="52">
        <f>'1'!H13/'4'!Y13*100</f>
        <v>1.2819748282325112</v>
      </c>
      <c r="I13" s="52">
        <f>'1'!I13/'4'!Z13*100</f>
        <v>1.9249021392187982</v>
      </c>
      <c r="J13" s="52">
        <f>'1'!J13/'4'!AA13*100</f>
        <v>8.6497209675843667</v>
      </c>
      <c r="K13" s="52">
        <f>'1'!K13/'4'!AB13*100</f>
        <v>10.42979415900572</v>
      </c>
      <c r="L13" s="52">
        <f>'1'!L13/'4'!AC13*100</f>
        <v>9.7961245519660167</v>
      </c>
      <c r="M13" s="52">
        <f>'1'!M13/'4'!AD13*100</f>
        <v>6.6111734346600519</v>
      </c>
      <c r="N13" s="53">
        <f>'1'!N13/'4'!AE13*100</f>
        <v>8.7855341446935213</v>
      </c>
      <c r="R13" s="9" t="s">
        <v>9</v>
      </c>
      <c r="S13" s="7">
        <v>1478.96821</v>
      </c>
      <c r="T13" s="7">
        <v>1679.0970900000004</v>
      </c>
      <c r="U13" s="7">
        <v>1679.7351500000004</v>
      </c>
      <c r="V13" s="7">
        <v>1889.7029000000007</v>
      </c>
      <c r="W13" s="7">
        <v>2054.4266100000009</v>
      </c>
      <c r="X13" s="7">
        <v>1986.7458499999991</v>
      </c>
      <c r="Y13" s="7">
        <v>1807.523789835077</v>
      </c>
      <c r="Z13" s="8">
        <v>2151.4340472813356</v>
      </c>
      <c r="AA13" s="8">
        <v>2514.9190206483563</v>
      </c>
      <c r="AB13" s="8">
        <v>2873.3246940218501</v>
      </c>
      <c r="AC13" s="8">
        <v>2726.231159917234</v>
      </c>
      <c r="AD13" s="8">
        <v>2754.7303334262729</v>
      </c>
      <c r="AE13" s="8">
        <v>2917.1589999999992</v>
      </c>
    </row>
    <row r="14" spans="1:31" ht="15" customHeight="1" x14ac:dyDescent="0.2">
      <c r="A14" s="9" t="s">
        <v>10</v>
      </c>
      <c r="B14" s="52">
        <f>'1'!B14/'4'!S14*100</f>
        <v>2.1026374518740929</v>
      </c>
      <c r="C14" s="52">
        <f>'1'!C14/'4'!T14*100</f>
        <v>5.5061415117497008</v>
      </c>
      <c r="D14" s="52">
        <f>'1'!D14/'4'!U14*100</f>
        <v>8.5108282272624951</v>
      </c>
      <c r="E14" s="52">
        <f>'1'!E14/'4'!V14*100</f>
        <v>10.865460197476013</v>
      </c>
      <c r="F14" s="52">
        <f>'1'!F14/'4'!W14*100</f>
        <v>6.7500336774871332</v>
      </c>
      <c r="G14" s="52">
        <f>'1'!G14/'4'!X14*100</f>
        <v>7.9145229845164424</v>
      </c>
      <c r="H14" s="52">
        <f>'1'!H14/'4'!Y14*100</f>
        <v>1.1286471124275617</v>
      </c>
      <c r="I14" s="52">
        <f>'1'!I14/'4'!Z14*100</f>
        <v>3.0674721757694634</v>
      </c>
      <c r="J14" s="52">
        <f>'1'!J14/'4'!AA14*100</f>
        <v>7.0926232116798422</v>
      </c>
      <c r="K14" s="52">
        <f>'1'!K14/'4'!AB14*100</f>
        <v>8.1411452060857012</v>
      </c>
      <c r="L14" s="52">
        <f>'1'!L14/'4'!AC14*100</f>
        <v>5.7469263411464233</v>
      </c>
      <c r="M14" s="52">
        <f>'1'!M14/'4'!AD14*100</f>
        <v>5.7066854508840033</v>
      </c>
      <c r="N14" s="53">
        <f>'1'!N14/'4'!AE14*100</f>
        <v>5.4730803981529501</v>
      </c>
      <c r="R14" s="9" t="s">
        <v>10</v>
      </c>
      <c r="S14" s="7">
        <v>2136.3597399999999</v>
      </c>
      <c r="T14" s="7">
        <v>2471.598300000001</v>
      </c>
      <c r="U14" s="7">
        <v>2782.5570400000024</v>
      </c>
      <c r="V14" s="7">
        <v>2687.3989199999987</v>
      </c>
      <c r="W14" s="7">
        <v>2727.04432</v>
      </c>
      <c r="X14" s="7">
        <v>2649.9128299999993</v>
      </c>
      <c r="Y14" s="7">
        <v>2532.0580441244147</v>
      </c>
      <c r="Z14" s="8">
        <v>2775.249297204969</v>
      </c>
      <c r="AA14" s="8">
        <v>3146.3112213900749</v>
      </c>
      <c r="AB14" s="8">
        <v>3186.8152090631265</v>
      </c>
      <c r="AC14" s="8">
        <v>3277.9863802195573</v>
      </c>
      <c r="AD14" s="8">
        <v>3589.9725205367404</v>
      </c>
      <c r="AE14" s="8">
        <v>3710.3419870925304</v>
      </c>
    </row>
    <row r="15" spans="1:31" ht="15" customHeight="1" x14ac:dyDescent="0.2">
      <c r="A15" s="9" t="s">
        <v>11</v>
      </c>
      <c r="B15" s="52">
        <f>'1'!B15/'4'!S15*100</f>
        <v>2.4641052036535975</v>
      </c>
      <c r="C15" s="52">
        <f>'1'!C15/'4'!T15*100</f>
        <v>2.2971039483950597</v>
      </c>
      <c r="D15" s="52">
        <f>'1'!D15/'4'!U15*100</f>
        <v>3.0562553274750899</v>
      </c>
      <c r="E15" s="52">
        <f>'1'!E15/'4'!V15*100</f>
        <v>2.1184258393791588</v>
      </c>
      <c r="F15" s="52">
        <f>'1'!F15/'4'!W15*100</f>
        <v>4.9934903865055036</v>
      </c>
      <c r="G15" s="52">
        <f>'1'!G15/'4'!X15*100</f>
        <v>4.6935122199940453</v>
      </c>
      <c r="H15" s="52">
        <f>'1'!H15/'4'!Y15*100</f>
        <v>1.2941563833108463</v>
      </c>
      <c r="I15" s="52">
        <f>'1'!I15/'4'!Z15*100</f>
        <v>5.3418496206380954</v>
      </c>
      <c r="J15" s="52">
        <f>'1'!J15/'4'!AA15*100</f>
        <v>2.3499303705973658</v>
      </c>
      <c r="K15" s="52">
        <f>'1'!K15/'4'!AB15*100</f>
        <v>7.0228130351541074</v>
      </c>
      <c r="L15" s="52">
        <f>'1'!L15/'4'!AC15*100</f>
        <v>4.2175769829904333</v>
      </c>
      <c r="M15" s="52">
        <f>'1'!M15/'4'!AD15*100</f>
        <v>2.6425746471694769</v>
      </c>
      <c r="N15" s="53">
        <f>'1'!N15/'4'!AE15*100</f>
        <v>3.3107238608074114</v>
      </c>
      <c r="R15" s="9" t="s">
        <v>11</v>
      </c>
      <c r="S15" s="7">
        <v>743.10423000000014</v>
      </c>
      <c r="T15" s="7">
        <v>780.21675999999968</v>
      </c>
      <c r="U15" s="7">
        <v>921.88370999999984</v>
      </c>
      <c r="V15" s="7">
        <v>1160.2483099999999</v>
      </c>
      <c r="W15" s="7">
        <v>1501.5330800000004</v>
      </c>
      <c r="X15" s="7">
        <v>1536.2695700000002</v>
      </c>
      <c r="Y15" s="7">
        <v>1408.1103482287383</v>
      </c>
      <c r="Z15" s="8">
        <v>1383.6292876881084</v>
      </c>
      <c r="AA15" s="8">
        <v>1594.1187494571543</v>
      </c>
      <c r="AB15" s="8">
        <v>1667.1239774423361</v>
      </c>
      <c r="AC15" s="8">
        <v>1463.288410343949</v>
      </c>
      <c r="AD15" s="8">
        <v>1469.3246240589488</v>
      </c>
      <c r="AE15" s="8">
        <v>1580.0457251873256</v>
      </c>
    </row>
    <row r="16" spans="1:31" ht="15" customHeight="1" x14ac:dyDescent="0.2">
      <c r="A16" s="9" t="s">
        <v>12</v>
      </c>
      <c r="B16" s="52">
        <f>'1'!B16/'4'!S16*100</f>
        <v>4.4414791302983607</v>
      </c>
      <c r="C16" s="52">
        <f>'1'!C16/'4'!T16*100</f>
        <v>17.907847932179912</v>
      </c>
      <c r="D16" s="52">
        <f>'1'!D16/'4'!U16*100</f>
        <v>28.806878818683973</v>
      </c>
      <c r="E16" s="52">
        <f>'1'!E16/'4'!V16*100</f>
        <v>28.558457796637597</v>
      </c>
      <c r="F16" s="52">
        <f>'1'!F16/'4'!W16*100</f>
        <v>21.855340913188716</v>
      </c>
      <c r="G16" s="52">
        <f>'1'!G16/'4'!X16*100</f>
        <v>21.774805117138779</v>
      </c>
      <c r="H16" s="52">
        <f>'1'!H16/'4'!Y16*100</f>
        <v>3.8736870193740134</v>
      </c>
      <c r="I16" s="52">
        <f>'1'!I16/'4'!Z16*100</f>
        <v>4.7222915877148655</v>
      </c>
      <c r="J16" s="52">
        <f>'1'!J16/'4'!AA16*100</f>
        <v>6.2189155429867409</v>
      </c>
      <c r="K16" s="52">
        <f>'1'!K16/'4'!AB16*100</f>
        <v>9.1009125222767349</v>
      </c>
      <c r="L16" s="52">
        <f>'1'!L16/'4'!AC16*100</f>
        <v>7.2368989956295939</v>
      </c>
      <c r="M16" s="52">
        <f>'1'!M16/'4'!AD16*100</f>
        <v>7.7270426486914543</v>
      </c>
      <c r="N16" s="53">
        <f>'1'!N16/'4'!AE16*100</f>
        <v>7.645781047591603</v>
      </c>
      <c r="R16" s="9" t="s">
        <v>12</v>
      </c>
      <c r="S16" s="7">
        <v>8518.932519999993</v>
      </c>
      <c r="T16" s="7">
        <v>11192.033389999995</v>
      </c>
      <c r="U16" s="7">
        <v>14645.212299999999</v>
      </c>
      <c r="V16" s="7">
        <v>16185.463350000007</v>
      </c>
      <c r="W16" s="7">
        <v>17012.077390000013</v>
      </c>
      <c r="X16" s="7">
        <v>17698.838310000003</v>
      </c>
      <c r="Y16" s="7">
        <v>14968.16849425534</v>
      </c>
      <c r="Z16" s="8">
        <v>15485.79009895691</v>
      </c>
      <c r="AA16" s="8">
        <v>16474.768939463589</v>
      </c>
      <c r="AB16" s="8">
        <v>18749.788981228885</v>
      </c>
      <c r="AC16" s="8">
        <v>20378.50263839601</v>
      </c>
      <c r="AD16" s="8">
        <v>21365.880687293076</v>
      </c>
      <c r="AE16" s="8">
        <v>22931.979577985974</v>
      </c>
    </row>
    <row r="17" spans="1:31" ht="15" customHeight="1" x14ac:dyDescent="0.2">
      <c r="A17" s="9" t="s">
        <v>13</v>
      </c>
      <c r="B17" s="52">
        <f>'1'!B17/'4'!S17*100</f>
        <v>4.8987135286759642</v>
      </c>
      <c r="C17" s="52">
        <f>'1'!C17/'4'!T17*100</f>
        <v>10.292814143103021</v>
      </c>
      <c r="D17" s="52">
        <f>'1'!D17/'4'!U17*100</f>
        <v>34.631922457901219</v>
      </c>
      <c r="E17" s="52">
        <f>'1'!E17/'4'!V17*100</f>
        <v>26.815363627944883</v>
      </c>
      <c r="F17" s="52">
        <f>'1'!F17/'4'!W17*100</f>
        <v>19.294698435809586</v>
      </c>
      <c r="G17" s="52">
        <f>'1'!G17/'4'!X17*100</f>
        <v>10.472245945143754</v>
      </c>
      <c r="H17" s="52">
        <f>'1'!H17/'4'!Y17*100</f>
        <v>1.1577112073890599</v>
      </c>
      <c r="I17" s="52">
        <f>'1'!I17/'4'!Z17*100</f>
        <v>1.5411085727740668</v>
      </c>
      <c r="J17" s="52">
        <f>'1'!J17/'4'!AA17*100</f>
        <v>8.6853764497632362</v>
      </c>
      <c r="K17" s="52">
        <f>'1'!K17/'4'!AB17*100</f>
        <v>9.735311000731226</v>
      </c>
      <c r="L17" s="52">
        <f>'1'!L17/'4'!AC17*100</f>
        <v>10.08550064276198</v>
      </c>
      <c r="M17" s="52">
        <f>'1'!M17/'4'!AD17*100</f>
        <v>8.069999353674012</v>
      </c>
      <c r="N17" s="53">
        <f>'1'!N17/'4'!AE17*100</f>
        <v>10.975985578688112</v>
      </c>
      <c r="R17" s="9" t="s">
        <v>13</v>
      </c>
      <c r="S17" s="7">
        <v>1613.0604399999997</v>
      </c>
      <c r="T17" s="7">
        <v>2133.4690100000003</v>
      </c>
      <c r="U17" s="7">
        <v>3557.8959600000003</v>
      </c>
      <c r="V17" s="7">
        <v>3060.5924700000005</v>
      </c>
      <c r="W17" s="7">
        <v>3377.0505000000007</v>
      </c>
      <c r="X17" s="7">
        <v>2982.9799800000001</v>
      </c>
      <c r="Y17" s="7">
        <v>2833.0980740754762</v>
      </c>
      <c r="Z17" s="8">
        <v>3366.9918470829994</v>
      </c>
      <c r="AA17" s="8">
        <v>4155.559659245846</v>
      </c>
      <c r="AB17" s="8">
        <v>4737.5255559406269</v>
      </c>
      <c r="AC17" s="8">
        <v>4291.0975789263794</v>
      </c>
      <c r="AD17" s="8">
        <v>5155.7624947092036</v>
      </c>
      <c r="AE17" s="8">
        <v>5857.6761134224753</v>
      </c>
    </row>
    <row r="18" spans="1:31" ht="15" customHeight="1" x14ac:dyDescent="0.2">
      <c r="A18" s="9" t="s">
        <v>14</v>
      </c>
      <c r="B18" s="52">
        <f>'1'!B18/'4'!S18*100</f>
        <v>3.7005720618488254</v>
      </c>
      <c r="C18" s="52">
        <f>'1'!C18/'4'!T18*100</f>
        <v>9.3141735083837176</v>
      </c>
      <c r="D18" s="52">
        <f>'1'!D18/'4'!U18*100</f>
        <v>10.459183059119262</v>
      </c>
      <c r="E18" s="52">
        <f>'1'!E18/'4'!V18*100</f>
        <v>7.7376822396677394</v>
      </c>
      <c r="F18" s="52">
        <f>'1'!F18/'4'!W18*100</f>
        <v>16.71645074804762</v>
      </c>
      <c r="G18" s="52">
        <f>'1'!G18/'4'!X18*100</f>
        <v>7.8903081109443232</v>
      </c>
      <c r="H18" s="52">
        <f>'1'!H18/'4'!Y18*100</f>
        <v>0.43430614805336487</v>
      </c>
      <c r="I18" s="52">
        <f>'1'!I18/'4'!Z18*100</f>
        <v>1.2811179180781684</v>
      </c>
      <c r="J18" s="52">
        <f>'1'!J18/'4'!AA18*100</f>
        <v>2.6224736962031137</v>
      </c>
      <c r="K18" s="52">
        <f>'1'!K18/'4'!AB18*100</f>
        <v>4.1049278315279816</v>
      </c>
      <c r="L18" s="52">
        <f>'1'!L18/'4'!AC18*100</f>
        <v>5.9395728238859116</v>
      </c>
      <c r="M18" s="52">
        <f>'1'!M18/'4'!AD18*100</f>
        <v>5.7227191497750285</v>
      </c>
      <c r="N18" s="53">
        <f>'1'!N18/'4'!AE18*100</f>
        <v>6.3801623804861123</v>
      </c>
      <c r="R18" s="9" t="s">
        <v>14</v>
      </c>
      <c r="S18" s="7">
        <v>1786.7683399999994</v>
      </c>
      <c r="T18" s="7">
        <v>2117.8565100000005</v>
      </c>
      <c r="U18" s="7">
        <v>2317.0327799999991</v>
      </c>
      <c r="V18" s="7">
        <v>2254.0729200000001</v>
      </c>
      <c r="W18" s="7">
        <v>2748.7601699999996</v>
      </c>
      <c r="X18" s="7">
        <v>2533.3738199999989</v>
      </c>
      <c r="Y18" s="7">
        <v>2621.8832155700529</v>
      </c>
      <c r="Z18" s="8">
        <v>3355.7759633980663</v>
      </c>
      <c r="AA18" s="8">
        <v>3529.6064221355259</v>
      </c>
      <c r="AB18" s="8">
        <v>3786.9474963786247</v>
      </c>
      <c r="AC18" s="8">
        <v>3621.2306414760019</v>
      </c>
      <c r="AD18" s="8">
        <v>3840.1325357481364</v>
      </c>
      <c r="AE18" s="8">
        <v>4304.7180247326914</v>
      </c>
    </row>
    <row r="19" spans="1:31" ht="15" customHeight="1" x14ac:dyDescent="0.2">
      <c r="A19" s="9" t="s">
        <v>15</v>
      </c>
      <c r="B19" s="52">
        <f>'1'!B19/'4'!S19*100</f>
        <v>3.839569709068249</v>
      </c>
      <c r="C19" s="52">
        <f>'1'!C19/'4'!T19*100</f>
        <v>22.114469440249341</v>
      </c>
      <c r="D19" s="52">
        <f>'1'!D19/'4'!U19*100</f>
        <v>25.079234568175256</v>
      </c>
      <c r="E19" s="52">
        <f>'1'!E19/'4'!V19*100</f>
        <v>29.597590275636211</v>
      </c>
      <c r="F19" s="52">
        <f>'1'!F19/'4'!W19*100</f>
        <v>18.393597296139717</v>
      </c>
      <c r="G19" s="52">
        <f>'1'!G19/'4'!X19*100</f>
        <v>15.343767547544001</v>
      </c>
      <c r="H19" s="52">
        <f>'1'!H19/'4'!Y19*100</f>
        <v>1.0754209290841792</v>
      </c>
      <c r="I19" s="52">
        <f>'1'!I19/'4'!Z19*100</f>
        <v>2.7972748265825356</v>
      </c>
      <c r="J19" s="52">
        <f>'1'!J19/'4'!AA19*100</f>
        <v>8.4967179331230831</v>
      </c>
      <c r="K19" s="52">
        <f>'1'!K19/'4'!AB19*100</f>
        <v>12.010357794355004</v>
      </c>
      <c r="L19" s="52">
        <f>'1'!L19/'4'!AC19*100</f>
        <v>10.222286006025554</v>
      </c>
      <c r="M19" s="52">
        <f>'1'!M19/'4'!AD19*100</f>
        <v>11.847370866138663</v>
      </c>
      <c r="N19" s="53">
        <f>'1'!N19/'4'!AE19*100</f>
        <v>11.14782295501011</v>
      </c>
      <c r="R19" s="9" t="s">
        <v>15</v>
      </c>
      <c r="S19" s="7">
        <v>3099.6702499999988</v>
      </c>
      <c r="T19" s="7">
        <v>4924.498790000006</v>
      </c>
      <c r="U19" s="7">
        <v>4584.4636800000017</v>
      </c>
      <c r="V19" s="7">
        <v>4500.016749999998</v>
      </c>
      <c r="W19" s="7">
        <v>5154.9408999999969</v>
      </c>
      <c r="X19" s="7">
        <v>5194.4413100000029</v>
      </c>
      <c r="Y19" s="7">
        <v>5149.42554141656</v>
      </c>
      <c r="Z19" s="8">
        <v>4927.4261882523651</v>
      </c>
      <c r="AA19" s="8">
        <v>5598.0314522774288</v>
      </c>
      <c r="AB19" s="8">
        <v>5545.6694143060295</v>
      </c>
      <c r="AC19" s="8">
        <v>5973.2656556771053</v>
      </c>
      <c r="AD19" s="8">
        <v>6301.4822274187954</v>
      </c>
      <c r="AE19" s="8">
        <v>6879.7116943073943</v>
      </c>
    </row>
    <row r="20" spans="1:31" ht="7.5" customHeight="1" x14ac:dyDescent="0.2">
      <c r="A20" s="9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31" ht="45" customHeight="1" x14ac:dyDescent="0.2">
      <c r="A21" s="88" t="s">
        <v>40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</row>
  </sheetData>
  <mergeCells count="1">
    <mergeCell ref="A21:N21"/>
  </mergeCells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/>
  </sheetViews>
  <sheetFormatPr defaultColWidth="9.140625" defaultRowHeight="11.25" x14ac:dyDescent="0.2"/>
  <cols>
    <col min="1" max="1" width="13.85546875" style="30" customWidth="1"/>
    <col min="2" max="13" width="7.7109375" style="30" customWidth="1"/>
    <col min="14" max="16384" width="9.140625" style="30"/>
  </cols>
  <sheetData>
    <row r="1" spans="1:20" ht="15" customHeight="1" x14ac:dyDescent="0.25">
      <c r="A1" s="23" t="s">
        <v>87</v>
      </c>
      <c r="B1" s="23"/>
      <c r="C1" s="23"/>
      <c r="D1" s="23"/>
      <c r="O1" s="39" t="s">
        <v>29</v>
      </c>
      <c r="T1" s="39"/>
    </row>
    <row r="2" spans="1:20" ht="12" customHeight="1" x14ac:dyDescent="0.2"/>
    <row r="3" spans="1:20" ht="13.5" customHeight="1" thickBot="1" x14ac:dyDescent="0.25">
      <c r="A3" s="1" t="s">
        <v>0</v>
      </c>
      <c r="B3" s="1"/>
      <c r="C3" s="1"/>
      <c r="D3" s="1"/>
      <c r="M3" s="10" t="s">
        <v>23</v>
      </c>
    </row>
    <row r="4" spans="1:20" ht="18" customHeight="1" x14ac:dyDescent="0.2">
      <c r="A4" s="89" t="s">
        <v>22</v>
      </c>
      <c r="B4" s="91" t="s">
        <v>16</v>
      </c>
      <c r="C4" s="91"/>
      <c r="D4" s="92"/>
      <c r="E4" s="91" t="s">
        <v>17</v>
      </c>
      <c r="F4" s="91"/>
      <c r="G4" s="92"/>
      <c r="H4" s="93" t="s">
        <v>18</v>
      </c>
      <c r="I4" s="91"/>
      <c r="J4" s="92"/>
      <c r="K4" s="93" t="s">
        <v>19</v>
      </c>
      <c r="L4" s="91"/>
      <c r="M4" s="91"/>
    </row>
    <row r="5" spans="1:20" ht="25.5" customHeight="1" thickBot="1" x14ac:dyDescent="0.25">
      <c r="A5" s="90"/>
      <c r="B5" s="84" t="s">
        <v>30</v>
      </c>
      <c r="C5" s="84" t="s">
        <v>88</v>
      </c>
      <c r="D5" s="85" t="s">
        <v>89</v>
      </c>
      <c r="E5" s="84" t="s">
        <v>30</v>
      </c>
      <c r="F5" s="84" t="s">
        <v>88</v>
      </c>
      <c r="G5" s="85" t="s">
        <v>89</v>
      </c>
      <c r="H5" s="84" t="s">
        <v>30</v>
      </c>
      <c r="I5" s="84" t="s">
        <v>88</v>
      </c>
      <c r="J5" s="85" t="s">
        <v>89</v>
      </c>
      <c r="K5" s="84" t="s">
        <v>30</v>
      </c>
      <c r="L5" s="84" t="s">
        <v>88</v>
      </c>
      <c r="M5" s="86" t="s">
        <v>89</v>
      </c>
    </row>
    <row r="6" spans="1:20" ht="20.25" customHeight="1" x14ac:dyDescent="0.2">
      <c r="A6" s="55" t="s">
        <v>1</v>
      </c>
      <c r="B6" s="14">
        <v>82848.051328092202</v>
      </c>
      <c r="C6" s="14">
        <v>45374.847900148859</v>
      </c>
      <c r="D6" s="14">
        <v>37473.203427943357</v>
      </c>
      <c r="E6" s="14">
        <v>17878.731900425308</v>
      </c>
      <c r="F6" s="14">
        <v>7603.5452171463357</v>
      </c>
      <c r="G6" s="14">
        <v>10275.186683278982</v>
      </c>
      <c r="H6" s="14">
        <v>23605.585579999984</v>
      </c>
      <c r="I6" s="14">
        <v>14229.04358</v>
      </c>
      <c r="J6" s="14">
        <v>9376.5420000000013</v>
      </c>
      <c r="K6" s="14">
        <v>40663.700000000012</v>
      </c>
      <c r="L6" s="14">
        <v>23278.508999999995</v>
      </c>
      <c r="M6" s="15">
        <v>17385.191000000003</v>
      </c>
    </row>
    <row r="7" spans="1:20" ht="15" customHeight="1" x14ac:dyDescent="0.2">
      <c r="A7" s="6" t="s">
        <v>2</v>
      </c>
      <c r="B7" s="7">
        <v>25923.991327715728</v>
      </c>
      <c r="C7" s="7">
        <v>14338.618091485116</v>
      </c>
      <c r="D7" s="7">
        <v>11585.373236230625</v>
      </c>
      <c r="E7" s="7">
        <v>2716.5097039996299</v>
      </c>
      <c r="F7" s="7">
        <v>1025.1563984825971</v>
      </c>
      <c r="G7" s="7">
        <v>1691.3533055170353</v>
      </c>
      <c r="H7" s="7">
        <v>14743.254999999988</v>
      </c>
      <c r="I7" s="7">
        <v>10436.626000000002</v>
      </c>
      <c r="J7" s="7">
        <v>4306.6290000000017</v>
      </c>
      <c r="K7" s="7">
        <v>8213.606000000007</v>
      </c>
      <c r="L7" s="7">
        <v>2753.3089999999993</v>
      </c>
      <c r="M7" s="8">
        <v>5460.2970000000023</v>
      </c>
    </row>
    <row r="8" spans="1:20" ht="15" customHeight="1" x14ac:dyDescent="0.2">
      <c r="A8" s="9" t="s">
        <v>3</v>
      </c>
      <c r="B8" s="7">
        <v>9823.2029986831658</v>
      </c>
      <c r="C8" s="7">
        <v>4446.6998982532805</v>
      </c>
      <c r="D8" s="7">
        <v>5376.503100429888</v>
      </c>
      <c r="E8" s="7">
        <v>3589.0599986831699</v>
      </c>
      <c r="F8" s="7">
        <v>2099.0498982532799</v>
      </c>
      <c r="G8" s="7">
        <v>1490.0101004298892</v>
      </c>
      <c r="H8" s="7">
        <v>5935.9619999999959</v>
      </c>
      <c r="I8" s="7">
        <v>2183.9400000000005</v>
      </c>
      <c r="J8" s="7">
        <v>3752.021999999999</v>
      </c>
      <c r="K8" s="7">
        <v>263.63399999999996</v>
      </c>
      <c r="L8" s="7">
        <v>150.685</v>
      </c>
      <c r="M8" s="8">
        <v>112.949</v>
      </c>
    </row>
    <row r="9" spans="1:20" ht="15" customHeight="1" x14ac:dyDescent="0.2">
      <c r="A9" s="9" t="s">
        <v>4</v>
      </c>
      <c r="B9" s="7">
        <v>1481.9784582486809</v>
      </c>
      <c r="C9" s="7">
        <v>645.35672645301304</v>
      </c>
      <c r="D9" s="7">
        <v>836.62173179566787</v>
      </c>
      <c r="E9" s="7">
        <v>424.70345824868093</v>
      </c>
      <c r="F9" s="7">
        <v>104.77372645301291</v>
      </c>
      <c r="G9" s="7">
        <v>319.92973179566792</v>
      </c>
      <c r="H9" s="7">
        <v>479.10099999999994</v>
      </c>
      <c r="I9" s="7">
        <v>186.22900000000001</v>
      </c>
      <c r="J9" s="7">
        <v>292.87199999999996</v>
      </c>
      <c r="K9" s="7">
        <v>554.13300000000004</v>
      </c>
      <c r="L9" s="7">
        <v>346.26000000000005</v>
      </c>
      <c r="M9" s="8">
        <v>207.87299999999999</v>
      </c>
    </row>
    <row r="10" spans="1:20" ht="15" customHeight="1" x14ac:dyDescent="0.2">
      <c r="A10" s="9" t="s">
        <v>5</v>
      </c>
      <c r="B10" s="7">
        <v>4459.6685227258322</v>
      </c>
      <c r="C10" s="7">
        <v>2942.1500796813857</v>
      </c>
      <c r="D10" s="7">
        <v>1517.5184430444463</v>
      </c>
      <c r="E10" s="7">
        <v>1053.3525227258324</v>
      </c>
      <c r="F10" s="7">
        <v>448.11907968138615</v>
      </c>
      <c r="G10" s="7">
        <v>605.23344304444629</v>
      </c>
      <c r="H10" s="7" t="s">
        <v>46</v>
      </c>
      <c r="I10" s="7" t="s">
        <v>46</v>
      </c>
      <c r="J10" s="16" t="s">
        <v>46</v>
      </c>
      <c r="K10" s="7">
        <v>3365.6459999999997</v>
      </c>
      <c r="L10" s="7">
        <v>2480.0719999999997</v>
      </c>
      <c r="M10" s="8">
        <v>885.57400000000007</v>
      </c>
    </row>
    <row r="11" spans="1:20" ht="15" customHeight="1" x14ac:dyDescent="0.2">
      <c r="A11" s="9" t="s">
        <v>6</v>
      </c>
      <c r="B11" s="7">
        <v>171.36911142697102</v>
      </c>
      <c r="C11" s="7">
        <v>22.119600000000002</v>
      </c>
      <c r="D11" s="7">
        <v>149.249511426971</v>
      </c>
      <c r="E11" s="7">
        <v>171.36911142697102</v>
      </c>
      <c r="F11" s="7">
        <v>22.119600000000002</v>
      </c>
      <c r="G11" s="7">
        <v>149.249511426971</v>
      </c>
      <c r="H11" s="7" t="s">
        <v>46</v>
      </c>
      <c r="I11" s="7" t="s">
        <v>46</v>
      </c>
      <c r="J11" s="16" t="s">
        <v>46</v>
      </c>
      <c r="K11" s="16" t="s">
        <v>46</v>
      </c>
      <c r="L11" s="16" t="s">
        <v>46</v>
      </c>
      <c r="M11" s="17" t="s">
        <v>46</v>
      </c>
    </row>
    <row r="12" spans="1:20" ht="15" customHeight="1" x14ac:dyDescent="0.2">
      <c r="A12" s="9" t="s">
        <v>7</v>
      </c>
      <c r="B12" s="7">
        <v>1171.7500092989021</v>
      </c>
      <c r="C12" s="7">
        <v>741.28603189080059</v>
      </c>
      <c r="D12" s="7">
        <v>430.46397740810147</v>
      </c>
      <c r="E12" s="7">
        <v>623.03600929890206</v>
      </c>
      <c r="F12" s="7">
        <v>363.01803189080056</v>
      </c>
      <c r="G12" s="7">
        <v>260.01797740810144</v>
      </c>
      <c r="H12" s="7">
        <v>24.085000000000001</v>
      </c>
      <c r="I12" s="7">
        <v>16.693999999999999</v>
      </c>
      <c r="J12" s="7">
        <v>7.3910000000000009</v>
      </c>
      <c r="K12" s="7">
        <v>524.62900000000002</v>
      </c>
      <c r="L12" s="7">
        <v>361.57400000000001</v>
      </c>
      <c r="M12" s="8">
        <v>163.05500000000001</v>
      </c>
    </row>
    <row r="13" spans="1:20" ht="15" customHeight="1" x14ac:dyDescent="0.2">
      <c r="A13" s="9" t="s">
        <v>8</v>
      </c>
      <c r="B13" s="7">
        <v>1680.2465943105772</v>
      </c>
      <c r="C13" s="7">
        <v>859.02110000000005</v>
      </c>
      <c r="D13" s="7">
        <v>821.22549431057701</v>
      </c>
      <c r="E13" s="7">
        <v>667.42859431057718</v>
      </c>
      <c r="F13" s="7">
        <v>325.55510000000004</v>
      </c>
      <c r="G13" s="7">
        <v>341.87349431057714</v>
      </c>
      <c r="H13" s="7">
        <v>59.879999999999995</v>
      </c>
      <c r="I13" s="7">
        <v>47.924999999999997</v>
      </c>
      <c r="J13" s="7">
        <v>11.954999999999998</v>
      </c>
      <c r="K13" s="7">
        <v>876.38400000000001</v>
      </c>
      <c r="L13" s="7">
        <v>480.29399999999998</v>
      </c>
      <c r="M13" s="8">
        <v>396.08999999999992</v>
      </c>
    </row>
    <row r="14" spans="1:20" ht="15" customHeight="1" x14ac:dyDescent="0.2">
      <c r="A14" s="9" t="s">
        <v>9</v>
      </c>
      <c r="B14" s="7">
        <v>2005.7570389531479</v>
      </c>
      <c r="C14" s="7">
        <v>783.06871000000012</v>
      </c>
      <c r="D14" s="7">
        <v>1222.6883289531481</v>
      </c>
      <c r="E14" s="7">
        <v>892.88645895314835</v>
      </c>
      <c r="F14" s="7">
        <v>607.64813000000015</v>
      </c>
      <c r="G14" s="7">
        <v>285.23832895314825</v>
      </c>
      <c r="H14" s="7">
        <v>3.7535800000000004</v>
      </c>
      <c r="I14" s="7">
        <v>0.33357999999999999</v>
      </c>
      <c r="J14" s="7">
        <v>3.4200000000000004</v>
      </c>
      <c r="K14" s="7">
        <v>1109.1169999999995</v>
      </c>
      <c r="L14" s="7">
        <v>175.08699999999996</v>
      </c>
      <c r="M14" s="8">
        <v>934.02999999999986</v>
      </c>
    </row>
    <row r="15" spans="1:20" ht="15" customHeight="1" x14ac:dyDescent="0.2">
      <c r="A15" s="9" t="s">
        <v>10</v>
      </c>
      <c r="B15" s="7">
        <v>1878.4317858836869</v>
      </c>
      <c r="C15" s="7">
        <v>799.51062999999988</v>
      </c>
      <c r="D15" s="7">
        <v>1078.9211558836867</v>
      </c>
      <c r="E15" s="7">
        <v>727.48439174857322</v>
      </c>
      <c r="F15" s="7">
        <v>219.38663</v>
      </c>
      <c r="G15" s="7">
        <v>508.09776174857319</v>
      </c>
      <c r="H15" s="7">
        <v>8.3930000000000007</v>
      </c>
      <c r="I15" s="7" t="s">
        <v>46</v>
      </c>
      <c r="J15" s="7">
        <v>8.3930000000000007</v>
      </c>
      <c r="K15" s="7">
        <v>1071.6390000000001</v>
      </c>
      <c r="L15" s="7">
        <v>580.12399999999991</v>
      </c>
      <c r="M15" s="8">
        <v>491.51499999999999</v>
      </c>
    </row>
    <row r="16" spans="1:20" ht="15" customHeight="1" x14ac:dyDescent="0.2">
      <c r="A16" s="9" t="s">
        <v>11</v>
      </c>
      <c r="B16" s="7">
        <v>571.19140247282553</v>
      </c>
      <c r="C16" s="7">
        <v>263.79745581106755</v>
      </c>
      <c r="D16" s="7">
        <v>307.39394666175804</v>
      </c>
      <c r="E16" s="7">
        <v>555.56700106865287</v>
      </c>
      <c r="F16" s="7">
        <v>258.29445581106756</v>
      </c>
      <c r="G16" s="7">
        <v>297.27254525758542</v>
      </c>
      <c r="H16" s="7">
        <v>0.73799999999999999</v>
      </c>
      <c r="I16" s="7" t="s">
        <v>46</v>
      </c>
      <c r="J16" s="7">
        <v>0.73799999999999999</v>
      </c>
      <c r="K16" s="16">
        <v>5.5030000000000001</v>
      </c>
      <c r="L16" s="16">
        <v>5.5030000000000001</v>
      </c>
      <c r="M16" s="17" t="s">
        <v>46</v>
      </c>
    </row>
    <row r="17" spans="1:13" ht="15" customHeight="1" x14ac:dyDescent="0.2">
      <c r="A17" s="9" t="s">
        <v>12</v>
      </c>
      <c r="B17" s="7">
        <v>21115.36311682413</v>
      </c>
      <c r="C17" s="7">
        <v>13505.35794313422</v>
      </c>
      <c r="D17" s="7">
        <v>7610.0051736899022</v>
      </c>
      <c r="E17" s="7">
        <v>3578.7604824015111</v>
      </c>
      <c r="F17" s="7">
        <v>1387.6935331342229</v>
      </c>
      <c r="G17" s="7">
        <v>2191.0669492672864</v>
      </c>
      <c r="H17" s="7">
        <v>2302.5460000000012</v>
      </c>
      <c r="I17" s="7">
        <v>1335.624</v>
      </c>
      <c r="J17" s="7">
        <v>966.92200000000014</v>
      </c>
      <c r="K17" s="7">
        <v>15172.570000000003</v>
      </c>
      <c r="L17" s="7">
        <v>10752.766999999998</v>
      </c>
      <c r="M17" s="8">
        <v>4419.8030000000008</v>
      </c>
    </row>
    <row r="18" spans="1:13" ht="15" customHeight="1" x14ac:dyDescent="0.2">
      <c r="A18" s="9" t="s">
        <v>13</v>
      </c>
      <c r="B18" s="7">
        <v>4183.2990098895089</v>
      </c>
      <c r="C18" s="7">
        <v>1869.3738039198952</v>
      </c>
      <c r="D18" s="7">
        <v>2313.9252059696137</v>
      </c>
      <c r="E18" s="7">
        <v>525.19187542843645</v>
      </c>
      <c r="F18" s="7">
        <v>110.05080391989537</v>
      </c>
      <c r="G18" s="7">
        <v>415.14107150854136</v>
      </c>
      <c r="H18" s="7">
        <v>15.324</v>
      </c>
      <c r="I18" s="7">
        <v>0.27300000000000002</v>
      </c>
      <c r="J18" s="7">
        <v>15.051</v>
      </c>
      <c r="K18" s="7">
        <v>3580.4860000000003</v>
      </c>
      <c r="L18" s="7">
        <v>1737.2279999999998</v>
      </c>
      <c r="M18" s="8">
        <v>1843.2580000000003</v>
      </c>
    </row>
    <row r="19" spans="1:13" ht="15" customHeight="1" x14ac:dyDescent="0.2">
      <c r="A19" s="9" t="s">
        <v>14</v>
      </c>
      <c r="B19" s="7">
        <v>1845.6856799731893</v>
      </c>
      <c r="C19" s="7">
        <v>888.17758715765285</v>
      </c>
      <c r="D19" s="7">
        <v>957.50809281553666</v>
      </c>
      <c r="E19" s="7">
        <v>993.15467997318933</v>
      </c>
      <c r="F19" s="7">
        <v>163.03658715765295</v>
      </c>
      <c r="G19" s="7">
        <v>830.11809281553667</v>
      </c>
      <c r="H19" s="7">
        <v>1.4139999999999999</v>
      </c>
      <c r="I19" s="7" t="s">
        <v>46</v>
      </c>
      <c r="J19" s="16">
        <v>1.4139999999999999</v>
      </c>
      <c r="K19" s="7">
        <v>851.11699999999996</v>
      </c>
      <c r="L19" s="7">
        <v>725.14099999999996</v>
      </c>
      <c r="M19" s="8">
        <v>125.976</v>
      </c>
    </row>
    <row r="20" spans="1:13" ht="15" customHeight="1" x14ac:dyDescent="0.2">
      <c r="A20" s="9" t="s">
        <v>15</v>
      </c>
      <c r="B20" s="7">
        <v>6536.1162716858589</v>
      </c>
      <c r="C20" s="7">
        <v>3270.3102423624191</v>
      </c>
      <c r="D20" s="7">
        <v>3265.806029323438</v>
      </c>
      <c r="E20" s="7">
        <v>1360.227612158038</v>
      </c>
      <c r="F20" s="7">
        <v>469.64324236241896</v>
      </c>
      <c r="G20" s="7">
        <v>890.58436979561986</v>
      </c>
      <c r="H20" s="7">
        <v>31.134</v>
      </c>
      <c r="I20" s="7">
        <v>21.399000000000001</v>
      </c>
      <c r="J20" s="7">
        <v>9.7349999999999994</v>
      </c>
      <c r="K20" s="7">
        <v>5075.2360000000017</v>
      </c>
      <c r="L20" s="7">
        <v>2730.4650000000001</v>
      </c>
      <c r="M20" s="8">
        <v>2344.7709999999993</v>
      </c>
    </row>
    <row r="21" spans="1:13" ht="7.5" customHeight="1" x14ac:dyDescent="0.2"/>
    <row r="22" spans="1:13" ht="57.75" customHeight="1" x14ac:dyDescent="0.2">
      <c r="A22" s="88" t="s">
        <v>59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</sheetData>
  <mergeCells count="6">
    <mergeCell ref="A4:A5"/>
    <mergeCell ref="E4:G4"/>
    <mergeCell ref="H4:J4"/>
    <mergeCell ref="K4:M4"/>
    <mergeCell ref="A22:M22"/>
    <mergeCell ref="B4:D4"/>
  </mergeCells>
  <hyperlinks>
    <hyperlink ref="O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M1"/>
    </sheetView>
  </sheetViews>
  <sheetFormatPr defaultColWidth="9.140625" defaultRowHeight="11.25" x14ac:dyDescent="0.2"/>
  <cols>
    <col min="1" max="1" width="13.85546875" style="30" customWidth="1"/>
    <col min="2" max="13" width="7.7109375" style="30" customWidth="1"/>
    <col min="14" max="16" width="9.140625" style="30"/>
    <col min="17" max="17" width="15.140625" style="30" customWidth="1"/>
    <col min="18" max="18" width="8.7109375" style="30" customWidth="1"/>
    <col min="19" max="29" width="7.7109375" style="30" customWidth="1"/>
    <col min="30" max="16384" width="9.140625" style="30"/>
  </cols>
  <sheetData>
    <row r="1" spans="1:29" ht="27" customHeight="1" x14ac:dyDescent="0.25">
      <c r="A1" s="94" t="s">
        <v>90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O1" s="39" t="s">
        <v>29</v>
      </c>
      <c r="Q1" s="23" t="s">
        <v>91</v>
      </c>
      <c r="R1" s="23"/>
      <c r="S1" s="23"/>
      <c r="T1" s="23"/>
    </row>
    <row r="2" spans="1:29" ht="12" customHeight="1" x14ac:dyDescent="0.2"/>
    <row r="3" spans="1:29" ht="13.5" customHeight="1" thickBot="1" x14ac:dyDescent="0.25">
      <c r="A3" s="1" t="s">
        <v>0</v>
      </c>
      <c r="B3" s="1"/>
      <c r="C3" s="1"/>
      <c r="D3" s="1"/>
      <c r="M3" s="10" t="s">
        <v>20</v>
      </c>
      <c r="Q3" s="1" t="s">
        <v>0</v>
      </c>
      <c r="R3" s="1"/>
      <c r="S3" s="1"/>
      <c r="T3" s="1"/>
      <c r="AC3" s="10" t="s">
        <v>23</v>
      </c>
    </row>
    <row r="4" spans="1:29" ht="18" customHeight="1" x14ac:dyDescent="0.2">
      <c r="A4" s="89" t="s">
        <v>22</v>
      </c>
      <c r="B4" s="91" t="s">
        <v>30</v>
      </c>
      <c r="C4" s="91"/>
      <c r="D4" s="92"/>
      <c r="E4" s="91" t="s">
        <v>17</v>
      </c>
      <c r="F4" s="91"/>
      <c r="G4" s="92"/>
      <c r="H4" s="93" t="s">
        <v>18</v>
      </c>
      <c r="I4" s="91"/>
      <c r="J4" s="92"/>
      <c r="K4" s="93" t="s">
        <v>19</v>
      </c>
      <c r="L4" s="91"/>
      <c r="M4" s="91"/>
      <c r="Q4" s="89" t="s">
        <v>22</v>
      </c>
      <c r="R4" s="91" t="s">
        <v>30</v>
      </c>
      <c r="S4" s="91"/>
      <c r="T4" s="92"/>
      <c r="U4" s="91" t="s">
        <v>17</v>
      </c>
      <c r="V4" s="91"/>
      <c r="W4" s="92"/>
      <c r="X4" s="93" t="s">
        <v>18</v>
      </c>
      <c r="Y4" s="91"/>
      <c r="Z4" s="92"/>
      <c r="AA4" s="93" t="s">
        <v>19</v>
      </c>
      <c r="AB4" s="91"/>
      <c r="AC4" s="91"/>
    </row>
    <row r="5" spans="1:29" ht="25.5" customHeight="1" thickBot="1" x14ac:dyDescent="0.25">
      <c r="A5" s="90"/>
      <c r="B5" s="84" t="s">
        <v>30</v>
      </c>
      <c r="C5" s="84" t="s">
        <v>88</v>
      </c>
      <c r="D5" s="85" t="s">
        <v>89</v>
      </c>
      <c r="E5" s="84" t="s">
        <v>30</v>
      </c>
      <c r="F5" s="84" t="s">
        <v>88</v>
      </c>
      <c r="G5" s="85" t="s">
        <v>89</v>
      </c>
      <c r="H5" s="84" t="s">
        <v>30</v>
      </c>
      <c r="I5" s="84" t="s">
        <v>88</v>
      </c>
      <c r="J5" s="85" t="s">
        <v>89</v>
      </c>
      <c r="K5" s="84" t="s">
        <v>30</v>
      </c>
      <c r="L5" s="84" t="s">
        <v>88</v>
      </c>
      <c r="M5" s="86" t="s">
        <v>89</v>
      </c>
      <c r="Q5" s="90"/>
      <c r="R5" s="84" t="s">
        <v>30</v>
      </c>
      <c r="S5" s="84" t="s">
        <v>88</v>
      </c>
      <c r="T5" s="85" t="s">
        <v>89</v>
      </c>
      <c r="U5" s="84" t="s">
        <v>30</v>
      </c>
      <c r="V5" s="84" t="s">
        <v>88</v>
      </c>
      <c r="W5" s="85" t="s">
        <v>89</v>
      </c>
      <c r="X5" s="84" t="s">
        <v>30</v>
      </c>
      <c r="Y5" s="84" t="s">
        <v>88</v>
      </c>
      <c r="Z5" s="85" t="s">
        <v>89</v>
      </c>
      <c r="AA5" s="84" t="s">
        <v>30</v>
      </c>
      <c r="AB5" s="84" t="s">
        <v>88</v>
      </c>
      <c r="AC5" s="86" t="s">
        <v>89</v>
      </c>
    </row>
    <row r="6" spans="1:29" ht="18.75" customHeight="1" x14ac:dyDescent="0.2">
      <c r="A6" s="56" t="s">
        <v>1</v>
      </c>
      <c r="B6" s="18">
        <f>'5'!B6/'6'!R6*100</f>
        <v>8.2426840077522243</v>
      </c>
      <c r="C6" s="18">
        <f>'5'!C6/'6'!S6*100</f>
        <v>10.749368009740309</v>
      </c>
      <c r="D6" s="18">
        <f>'5'!D6/'6'!T6*100</f>
        <v>6.4277201549122074</v>
      </c>
      <c r="E6" s="18">
        <f>'5'!E6/'6'!U6*100</f>
        <v>2.9495195470742996</v>
      </c>
      <c r="F6" s="18">
        <f>'5'!F6/'6'!V6*100</f>
        <v>3.1363735960228367</v>
      </c>
      <c r="G6" s="18">
        <f>'5'!G6/'6'!W6*100</f>
        <v>2.8249774645053862</v>
      </c>
      <c r="H6" s="18">
        <f>'5'!H6/'6'!X6*100</f>
        <v>13.465767983563639</v>
      </c>
      <c r="I6" s="18">
        <f>'5'!I6/'6'!Y6*100</f>
        <v>17.95617067330884</v>
      </c>
      <c r="J6" s="18">
        <f>'5'!J6/'6'!Z6*100</f>
        <v>9.7613841808756554</v>
      </c>
      <c r="K6" s="18">
        <f>'5'!K6/'6'!AA6*100</f>
        <v>18.434611033915346</v>
      </c>
      <c r="L6" s="18">
        <f>'5'!L6/'6'!AB6*100</f>
        <v>23.506124444465627</v>
      </c>
      <c r="M6" s="19">
        <f>'5'!M6/'6'!AC6*100</f>
        <v>14.302705105487043</v>
      </c>
      <c r="Q6" s="55" t="s">
        <v>1</v>
      </c>
      <c r="R6" s="14">
        <v>1005110.1225058951</v>
      </c>
      <c r="S6" s="14">
        <v>422116.42451010534</v>
      </c>
      <c r="T6" s="14">
        <v>582993.69799578935</v>
      </c>
      <c r="U6" s="14">
        <v>606157.43056050118</v>
      </c>
      <c r="V6" s="14">
        <v>242431.10663819569</v>
      </c>
      <c r="W6" s="14">
        <v>363726.32392230508</v>
      </c>
      <c r="X6" s="14">
        <v>175300.70033000002</v>
      </c>
      <c r="Y6" s="14">
        <v>79243.196329999962</v>
      </c>
      <c r="Z6" s="14">
        <v>96057.504000000015</v>
      </c>
      <c r="AA6" s="14">
        <v>220583.44450657719</v>
      </c>
      <c r="AB6" s="14">
        <v>99031.675999999978</v>
      </c>
      <c r="AC6" s="15">
        <v>121551.76850657715</v>
      </c>
    </row>
    <row r="7" spans="1:29" ht="15" customHeight="1" x14ac:dyDescent="0.2">
      <c r="A7" s="24" t="s">
        <v>2</v>
      </c>
      <c r="B7" s="20">
        <f>'5'!B7/'6'!R7*100</f>
        <v>7.0474926492875554</v>
      </c>
      <c r="C7" s="20">
        <f>'5'!C7/'6'!S7*100</f>
        <v>9.6704312208201397</v>
      </c>
      <c r="D7" s="20">
        <f>'5'!D7/'6'!T7*100</f>
        <v>5.2762901480336675</v>
      </c>
      <c r="E7" s="20">
        <f>'5'!E7/'6'!U7*100</f>
        <v>1.6438082307238273</v>
      </c>
      <c r="F7" s="20">
        <f>'5'!F7/'6'!V7*100</f>
        <v>1.7873521647738699</v>
      </c>
      <c r="G7" s="20">
        <f>'5'!G7/'6'!W7*100</f>
        <v>1.5675055843286683</v>
      </c>
      <c r="H7" s="20">
        <f>'5'!H7/'6'!X7*100</f>
        <v>12.291538030542664</v>
      </c>
      <c r="I7" s="20">
        <f>'5'!I7/'6'!Y7*100</f>
        <v>18.260037028735017</v>
      </c>
      <c r="J7" s="20">
        <f>'5'!J7/'6'!Z7*100</f>
        <v>6.8586917550037514</v>
      </c>
      <c r="K7" s="20">
        <f>'5'!K7/'6'!AA7*100</f>
        <v>10.133818678245728</v>
      </c>
      <c r="L7" s="20">
        <f>'5'!L7/'6'!AB7*100</f>
        <v>8.3349683032783908</v>
      </c>
      <c r="M7" s="21">
        <f>'5'!M7/'6'!AC7*100</f>
        <v>11.371303970681847</v>
      </c>
      <c r="Q7" s="6" t="s">
        <v>2</v>
      </c>
      <c r="R7" s="7">
        <v>367847.01478669059</v>
      </c>
      <c r="S7" s="7">
        <v>148272.78912458953</v>
      </c>
      <c r="T7" s="7">
        <v>219574.22566210057</v>
      </c>
      <c r="U7" s="7">
        <v>165257.09345082511</v>
      </c>
      <c r="V7" s="7">
        <v>57356.150549788072</v>
      </c>
      <c r="W7" s="7">
        <v>107900.94290103651</v>
      </c>
      <c r="X7" s="7">
        <v>119946.38070000001</v>
      </c>
      <c r="Y7" s="7">
        <v>57155.557699999968</v>
      </c>
      <c r="Z7" s="7">
        <v>62790.82300000004</v>
      </c>
      <c r="AA7" s="7">
        <v>81051.440338400353</v>
      </c>
      <c r="AB7" s="7">
        <v>33033.226999999999</v>
      </c>
      <c r="AC7" s="8">
        <v>48018.213338400376</v>
      </c>
    </row>
    <row r="8" spans="1:29" ht="15" customHeight="1" x14ac:dyDescent="0.2">
      <c r="A8" s="25" t="s">
        <v>3</v>
      </c>
      <c r="B8" s="20">
        <f>'5'!B8/'6'!R8*100</f>
        <v>7.2073001559786602</v>
      </c>
      <c r="C8" s="20">
        <f>'5'!C8/'6'!S8*100</f>
        <v>8.0673041990766485</v>
      </c>
      <c r="D8" s="20">
        <f>'5'!D8/'6'!T8*100</f>
        <v>6.6233352883142675</v>
      </c>
      <c r="E8" s="20">
        <f>'5'!E8/'6'!U8*100</f>
        <v>3.3163117795824073</v>
      </c>
      <c r="F8" s="20">
        <f>'5'!F8/'6'!V8*100</f>
        <v>4.6653666111940977</v>
      </c>
      <c r="G8" s="20">
        <f>'5'!G8/'6'!W8*100</f>
        <v>2.3564077457869739</v>
      </c>
      <c r="H8" s="20">
        <f>'5'!H8/'6'!X8*100</f>
        <v>23.965774910192351</v>
      </c>
      <c r="I8" s="20">
        <f>'5'!I8/'6'!Y8*100</f>
        <v>25.543683706237701</v>
      </c>
      <c r="J8" s="20">
        <f>'5'!J8/'6'!Z8*100</f>
        <v>23.133965592250703</v>
      </c>
      <c r="K8" s="20">
        <f>'5'!K8/'6'!AA8*100</f>
        <v>8.2209963466619804</v>
      </c>
      <c r="L8" s="20">
        <f>'5'!L8/'6'!AB8*100</f>
        <v>9.8474120032753927</v>
      </c>
      <c r="M8" s="21">
        <f>'5'!M8/'6'!AC8*100</f>
        <v>6.7366337378378747</v>
      </c>
      <c r="Q8" s="9" t="s">
        <v>3</v>
      </c>
      <c r="R8" s="7">
        <v>136295.18385653108</v>
      </c>
      <c r="S8" s="7">
        <v>55120.022606340193</v>
      </c>
      <c r="T8" s="7">
        <v>81175.161250190664</v>
      </c>
      <c r="U8" s="7">
        <v>108224.44441985208</v>
      </c>
      <c r="V8" s="7">
        <v>44992.174746070588</v>
      </c>
      <c r="W8" s="7">
        <v>63232.269673781258</v>
      </c>
      <c r="X8" s="7">
        <v>24768.495999999999</v>
      </c>
      <c r="Y8" s="7">
        <v>8549.8240000000005</v>
      </c>
      <c r="Z8" s="7">
        <v>16218.672</v>
      </c>
      <c r="AA8" s="7">
        <v>3206.8375764093953</v>
      </c>
      <c r="AB8" s="7">
        <v>1530.1989999999998</v>
      </c>
      <c r="AC8" s="8">
        <v>1676.6385764093957</v>
      </c>
    </row>
    <row r="9" spans="1:29" ht="15" customHeight="1" x14ac:dyDescent="0.2">
      <c r="A9" s="25" t="s">
        <v>4</v>
      </c>
      <c r="B9" s="20">
        <f>'5'!B9/'6'!R9*100</f>
        <v>4.6531158792070455</v>
      </c>
      <c r="C9" s="20">
        <f>'5'!C9/'6'!S9*100</f>
        <v>4.7942616000606408</v>
      </c>
      <c r="D9" s="20">
        <f>'5'!D9/'6'!T9*100</f>
        <v>4.5497902488483035</v>
      </c>
      <c r="E9" s="20">
        <f>'5'!E9/'6'!U9*100</f>
        <v>2.2363972437840811</v>
      </c>
      <c r="F9" s="20">
        <f>'5'!F9/'6'!V9*100</f>
        <v>1.2967179882255817</v>
      </c>
      <c r="G9" s="20">
        <f>'5'!G9/'6'!W9*100</f>
        <v>2.9322826385962344</v>
      </c>
      <c r="H9" s="20">
        <f>'5'!H9/'6'!X9*100</f>
        <v>7.3576382138130452</v>
      </c>
      <c r="I9" s="20">
        <f>'5'!I9/'6'!Y9*100</f>
        <v>7.2356279368306051</v>
      </c>
      <c r="J9" s="20">
        <f>'5'!J9/'6'!Z9*100</f>
        <v>7.4373843908176962</v>
      </c>
      <c r="K9" s="20">
        <f>'5'!K9/'6'!AA9*100</f>
        <v>8.9295262073479797</v>
      </c>
      <c r="L9" s="20">
        <f>'5'!L9/'6'!AB9*100</f>
        <v>12.582657038834864</v>
      </c>
      <c r="M9" s="21">
        <f>'5'!M9/'6'!AC9*100</f>
        <v>6.018774413730263</v>
      </c>
      <c r="Q9" s="9" t="s">
        <v>4</v>
      </c>
      <c r="R9" s="7">
        <v>31849.162941998991</v>
      </c>
      <c r="S9" s="7">
        <v>13461.024455671135</v>
      </c>
      <c r="T9" s="7">
        <v>18388.13848632788</v>
      </c>
      <c r="U9" s="7">
        <v>18990.519659649744</v>
      </c>
      <c r="V9" s="7">
        <v>8079.9161733218816</v>
      </c>
      <c r="W9" s="7">
        <v>10910.603486327882</v>
      </c>
      <c r="X9" s="7">
        <v>6511.6139999999968</v>
      </c>
      <c r="Y9" s="7">
        <v>2573.7780000000002</v>
      </c>
      <c r="Z9" s="7">
        <v>3937.8360000000007</v>
      </c>
      <c r="AA9" s="7">
        <v>6205.6259999999984</v>
      </c>
      <c r="AB9" s="7">
        <v>2751.8830000000007</v>
      </c>
      <c r="AC9" s="8">
        <v>3453.7429999999999</v>
      </c>
    </row>
    <row r="10" spans="1:29" ht="15" customHeight="1" x14ac:dyDescent="0.2">
      <c r="A10" s="25" t="s">
        <v>5</v>
      </c>
      <c r="B10" s="20">
        <f>'5'!B10/'6'!R10*100</f>
        <v>9.5604526994253849</v>
      </c>
      <c r="C10" s="20">
        <f>'5'!C10/'6'!S10*100</f>
        <v>14.324909544082546</v>
      </c>
      <c r="D10" s="20">
        <f>'5'!D10/'6'!T10*100</f>
        <v>5.812388670884503</v>
      </c>
      <c r="E10" s="20">
        <f>'5'!E10/'6'!U10*100</f>
        <v>3.09894553371895</v>
      </c>
      <c r="F10" s="20">
        <f>'5'!F10/'6'!V10*100</f>
        <v>3.3018216467108021</v>
      </c>
      <c r="G10" s="20">
        <f>'5'!G10/'6'!W10*100</f>
        <v>2.9640987801145142</v>
      </c>
      <c r="H10" s="20" t="s">
        <v>46</v>
      </c>
      <c r="I10" s="20" t="s">
        <v>46</v>
      </c>
      <c r="J10" s="20" t="s">
        <v>46</v>
      </c>
      <c r="K10" s="20">
        <f>'5'!K10/'6'!AA10*100</f>
        <v>28.40028325638178</v>
      </c>
      <c r="L10" s="20">
        <f>'5'!L10/'6'!AB10*100</f>
        <v>37.983263650872885</v>
      </c>
      <c r="M10" s="21">
        <f>'5'!M10/'6'!AC10*100</f>
        <v>16.641851614444178</v>
      </c>
      <c r="Q10" s="9" t="s">
        <v>5</v>
      </c>
      <c r="R10" s="7">
        <v>46647.043429165991</v>
      </c>
      <c r="S10" s="7">
        <v>20538.699184294353</v>
      </c>
      <c r="T10" s="7">
        <v>26108.344244871656</v>
      </c>
      <c r="U10" s="7">
        <v>33990.675578661627</v>
      </c>
      <c r="V10" s="7">
        <v>13571.874184294356</v>
      </c>
      <c r="W10" s="7">
        <v>20418.801394367289</v>
      </c>
      <c r="X10" s="7">
        <v>531.68000000000006</v>
      </c>
      <c r="Y10" s="7">
        <v>291.78300000000002</v>
      </c>
      <c r="Z10" s="16">
        <v>239.89700000000005</v>
      </c>
      <c r="AA10" s="7">
        <v>11850.748000000003</v>
      </c>
      <c r="AB10" s="7">
        <v>6529.3809999999976</v>
      </c>
      <c r="AC10" s="8">
        <v>5321.367000000002</v>
      </c>
    </row>
    <row r="11" spans="1:29" ht="15" customHeight="1" x14ac:dyDescent="0.2">
      <c r="A11" s="25" t="s">
        <v>6</v>
      </c>
      <c r="B11" s="20">
        <f>'5'!B11/'6'!R11*100</f>
        <v>7.7975234079836353</v>
      </c>
      <c r="C11" s="20">
        <f>'5'!C11/'6'!S11*100</f>
        <v>2.5969559592961411</v>
      </c>
      <c r="D11" s="20">
        <f>'5'!D11/'6'!T11*100</f>
        <v>11.088483913775672</v>
      </c>
      <c r="E11" s="20">
        <f>'5'!E11/'6'!U11*100</f>
        <v>7.8663713203174153</v>
      </c>
      <c r="F11" s="20">
        <f>'5'!F11/'6'!V11*100</f>
        <v>2.6143038039120126</v>
      </c>
      <c r="G11" s="20">
        <f>'5'!G11/'6'!W11*100</f>
        <v>11.201523891393924</v>
      </c>
      <c r="H11" s="20" t="s">
        <v>46</v>
      </c>
      <c r="I11" s="20" t="s">
        <v>46</v>
      </c>
      <c r="J11" s="20" t="s">
        <v>46</v>
      </c>
      <c r="K11" s="20" t="s">
        <v>46</v>
      </c>
      <c r="L11" s="20" t="s">
        <v>46</v>
      </c>
      <c r="M11" s="21" t="s">
        <v>46</v>
      </c>
      <c r="Q11" s="9" t="s">
        <v>6</v>
      </c>
      <c r="R11" s="7">
        <v>2197.7376977350482</v>
      </c>
      <c r="S11" s="7">
        <v>851.75106342562412</v>
      </c>
      <c r="T11" s="7">
        <v>1345.9866343094234</v>
      </c>
      <c r="U11" s="7">
        <v>2178.5026977350481</v>
      </c>
      <c r="V11" s="7">
        <v>846.09906342562408</v>
      </c>
      <c r="W11" s="7">
        <v>1332.4036343094233</v>
      </c>
      <c r="X11" s="7">
        <v>19.234999999999996</v>
      </c>
      <c r="Y11" s="7">
        <v>5.6520000000000001</v>
      </c>
      <c r="Z11" s="16">
        <v>13.582999999999998</v>
      </c>
      <c r="AA11" s="16" t="s">
        <v>46</v>
      </c>
      <c r="AB11" s="16" t="s">
        <v>46</v>
      </c>
      <c r="AC11" s="17" t="s">
        <v>46</v>
      </c>
    </row>
    <row r="12" spans="1:29" ht="15" customHeight="1" x14ac:dyDescent="0.2">
      <c r="A12" s="25" t="s">
        <v>7</v>
      </c>
      <c r="B12" s="20">
        <f>'5'!B12/'6'!R12*100</f>
        <v>9.908689700334083</v>
      </c>
      <c r="C12" s="20">
        <f>'5'!C12/'6'!S12*100</f>
        <v>14.362754365484109</v>
      </c>
      <c r="D12" s="20">
        <f>'5'!D12/'6'!T12*100</f>
        <v>6.4592431458609116</v>
      </c>
      <c r="E12" s="20">
        <f>'5'!E12/'6'!U12*100</f>
        <v>6.673679178401323</v>
      </c>
      <c r="F12" s="20">
        <f>'5'!F12/'6'!V12*100</f>
        <v>8.9946940905922883</v>
      </c>
      <c r="G12" s="20">
        <f>'5'!G12/'6'!W12*100</f>
        <v>4.9061781674624783</v>
      </c>
      <c r="H12" s="20">
        <f>'5'!H12/'6'!X12*100</f>
        <v>6.8627031955663869</v>
      </c>
      <c r="I12" s="20">
        <f>'5'!I12/'6'!Y12*100</f>
        <v>11.647816470489735</v>
      </c>
      <c r="J12" s="20">
        <f>'5'!J12/'6'!Z12*100</f>
        <v>3.5596632503660337</v>
      </c>
      <c r="K12" s="20">
        <f>'5'!K12/'6'!AA12*100</f>
        <v>24.574697611149158</v>
      </c>
      <c r="L12" s="20">
        <f>'5'!L12/'6'!AB12*100</f>
        <v>36.822675274178593</v>
      </c>
      <c r="M12" s="21">
        <f>'5'!M12/'6'!AC12*100</f>
        <v>14.143018351098668</v>
      </c>
      <c r="Q12" s="9" t="s">
        <v>7</v>
      </c>
      <c r="R12" s="7">
        <v>11825.478895149932</v>
      </c>
      <c r="S12" s="7">
        <v>5161.1690420064833</v>
      </c>
      <c r="T12" s="7">
        <v>6664.3098531434471</v>
      </c>
      <c r="U12" s="7">
        <v>9335.7201124575186</v>
      </c>
      <c r="V12" s="7">
        <v>4035.913042006483</v>
      </c>
      <c r="W12" s="7">
        <v>5299.8070704510355</v>
      </c>
      <c r="X12" s="7">
        <v>350.95499999999981</v>
      </c>
      <c r="Y12" s="7">
        <v>143.32299999999998</v>
      </c>
      <c r="Z12" s="7">
        <v>207.63199999999992</v>
      </c>
      <c r="AA12" s="7">
        <v>2134.8339999999998</v>
      </c>
      <c r="AB12" s="7">
        <v>981.93299999999988</v>
      </c>
      <c r="AC12" s="8">
        <v>1152.9009999999996</v>
      </c>
    </row>
    <row r="13" spans="1:29" ht="15" customHeight="1" x14ac:dyDescent="0.2">
      <c r="A13" s="25" t="s">
        <v>8</v>
      </c>
      <c r="B13" s="20">
        <f>'5'!B13/'6'!R13*100</f>
        <v>5.4491511087591906</v>
      </c>
      <c r="C13" s="20">
        <f>'5'!C13/'6'!S13*100</f>
        <v>6.5832865312230444</v>
      </c>
      <c r="D13" s="20">
        <f>'5'!D13/'6'!T13*100</f>
        <v>4.6171278515966057</v>
      </c>
      <c r="E13" s="20">
        <f>'5'!E13/'6'!U13*100</f>
        <v>2.7842257283739626</v>
      </c>
      <c r="F13" s="20">
        <f>'5'!F13/'6'!V13*100</f>
        <v>3.224695649175318</v>
      </c>
      <c r="G13" s="20">
        <f>'5'!G13/'6'!W13*100</f>
        <v>2.4637577763811245</v>
      </c>
      <c r="H13" s="20">
        <f>'5'!H13/'6'!X13*100</f>
        <v>7.8699176734063014</v>
      </c>
      <c r="I13" s="20">
        <f>'5'!I13/'6'!Y13*100</f>
        <v>14.075261901195626</v>
      </c>
      <c r="J13" s="20">
        <f>'5'!J13/'6'!Z13*100</f>
        <v>2.8438487943080202</v>
      </c>
      <c r="K13" s="20">
        <f>'5'!K13/'6'!AA13*100</f>
        <v>14.673327492246715</v>
      </c>
      <c r="L13" s="20">
        <f>'5'!L13/'6'!AB13*100</f>
        <v>18.461648453995409</v>
      </c>
      <c r="M13" s="21">
        <f>'5'!M13/'6'!AC13*100</f>
        <v>11.749730648200437</v>
      </c>
      <c r="Q13" s="9" t="s">
        <v>8</v>
      </c>
      <c r="R13" s="7">
        <v>30835.015597377718</v>
      </c>
      <c r="S13" s="7">
        <v>13048.514536407562</v>
      </c>
      <c r="T13" s="7">
        <v>17786.501060970117</v>
      </c>
      <c r="U13" s="7">
        <v>23971.784597377718</v>
      </c>
      <c r="V13" s="7">
        <v>10095.684536407562</v>
      </c>
      <c r="W13" s="7">
        <v>13876.100060970115</v>
      </c>
      <c r="X13" s="7">
        <v>760.87200000000007</v>
      </c>
      <c r="Y13" s="7">
        <v>340.49099999999999</v>
      </c>
      <c r="Z13" s="7">
        <v>420.38099999999997</v>
      </c>
      <c r="AA13" s="7">
        <v>5972.6330000000016</v>
      </c>
      <c r="AB13" s="7">
        <v>2601.5769999999993</v>
      </c>
      <c r="AC13" s="8">
        <v>3371.0560000000014</v>
      </c>
    </row>
    <row r="14" spans="1:29" ht="15" customHeight="1" x14ac:dyDescent="0.2">
      <c r="A14" s="25" t="s">
        <v>9</v>
      </c>
      <c r="B14" s="20">
        <f>'5'!B14/'6'!R14*100</f>
        <v>8.4716181599269031</v>
      </c>
      <c r="C14" s="20">
        <f>'5'!C14/'6'!S14*100</f>
        <v>7.9179162518971449</v>
      </c>
      <c r="D14" s="20">
        <f>'5'!D14/'6'!T14*100</f>
        <v>8.8688236470818396</v>
      </c>
      <c r="E14" s="20">
        <f>'5'!E14/'6'!U14*100</f>
        <v>5.2223767859331138</v>
      </c>
      <c r="F14" s="20">
        <f>'5'!F14/'6'!V14*100</f>
        <v>8.261754572242392</v>
      </c>
      <c r="G14" s="20">
        <f>'5'!G14/'6'!W14*100</f>
        <v>2.9278133626345073</v>
      </c>
      <c r="H14" s="20">
        <f>'5'!H14/'6'!X14*100</f>
        <v>1.2823912186618167</v>
      </c>
      <c r="I14" s="20">
        <f>'5'!I14/'6'!Y14*100</f>
        <v>0.26959961652489345</v>
      </c>
      <c r="J14" s="20">
        <f>'5'!J14/'6'!Z14*100</f>
        <v>2.0240279339527736</v>
      </c>
      <c r="K14" s="20">
        <f>'5'!K14/'6'!AA14*100</f>
        <v>17.817280810724434</v>
      </c>
      <c r="L14" s="20">
        <f>'5'!L14/'6'!AB14*100</f>
        <v>7.4402936903239656</v>
      </c>
      <c r="M14" s="21">
        <f>'5'!M14/'6'!AC14*100</f>
        <v>24.124395230651761</v>
      </c>
      <c r="Q14" s="9" t="s">
        <v>9</v>
      </c>
      <c r="R14" s="7">
        <v>23676.197405130148</v>
      </c>
      <c r="S14" s="7">
        <v>9889.8331971164225</v>
      </c>
      <c r="T14" s="7">
        <v>13786.364208013725</v>
      </c>
      <c r="U14" s="7">
        <v>17097.319775130145</v>
      </c>
      <c r="V14" s="7">
        <v>7354.952567116422</v>
      </c>
      <c r="W14" s="7">
        <v>9742.3672080137258</v>
      </c>
      <c r="X14" s="7">
        <v>292.70162999999991</v>
      </c>
      <c r="Y14" s="7">
        <v>123.73163</v>
      </c>
      <c r="Z14" s="7">
        <v>168.96999999999994</v>
      </c>
      <c r="AA14" s="7">
        <v>6224.9510000000046</v>
      </c>
      <c r="AB14" s="7">
        <v>2353.2270000000003</v>
      </c>
      <c r="AC14" s="8">
        <v>3871.7240000000011</v>
      </c>
    </row>
    <row r="15" spans="1:29" ht="15" customHeight="1" x14ac:dyDescent="0.2">
      <c r="A15" s="25" t="s">
        <v>10</v>
      </c>
      <c r="B15" s="20">
        <f>'5'!B15/'6'!R15*100</f>
        <v>6.2029064425900113</v>
      </c>
      <c r="C15" s="20">
        <f>'5'!C15/'6'!S15*100</f>
        <v>5.9791411539913648</v>
      </c>
      <c r="D15" s="20">
        <f>'5'!D15/'6'!T15*100</f>
        <v>6.379834981261741</v>
      </c>
      <c r="E15" s="20">
        <f>'5'!E15/'6'!U15*100</f>
        <v>2.9164540589558983</v>
      </c>
      <c r="F15" s="20">
        <f>'5'!F15/'6'!V15*100</f>
        <v>2.0086902828000666</v>
      </c>
      <c r="G15" s="20">
        <f>'5'!G15/'6'!W15*100</f>
        <v>3.623506831255662</v>
      </c>
      <c r="H15" s="20">
        <f>'5'!H15/'6'!X15*100</f>
        <v>1.5087535750430983</v>
      </c>
      <c r="I15" s="20" t="s">
        <v>46</v>
      </c>
      <c r="J15" s="20">
        <f>'5'!J15/'6'!Z15*100</f>
        <v>2.5686933421476277</v>
      </c>
      <c r="K15" s="20">
        <f>'5'!K15/'6'!AA15*100</f>
        <v>23.061463579234427</v>
      </c>
      <c r="L15" s="20">
        <f>'5'!L15/'6'!AB15*100</f>
        <v>26.129899097089659</v>
      </c>
      <c r="M15" s="21">
        <f>'5'!M15/'6'!AC15*100</f>
        <v>20.254227090963635</v>
      </c>
      <c r="Q15" s="9" t="s">
        <v>10</v>
      </c>
      <c r="R15" s="7">
        <v>30283.090729631436</v>
      </c>
      <c r="S15" s="7">
        <v>13371.663411329369</v>
      </c>
      <c r="T15" s="7">
        <v>16911.42731830202</v>
      </c>
      <c r="U15" s="7">
        <v>24944.140282772547</v>
      </c>
      <c r="V15" s="7">
        <v>10921.874411329369</v>
      </c>
      <c r="W15" s="7">
        <v>14022.265871443131</v>
      </c>
      <c r="X15" s="7">
        <v>556.28700000000003</v>
      </c>
      <c r="Y15" s="7">
        <v>229.54500000000002</v>
      </c>
      <c r="Z15" s="7">
        <v>326.74199999999996</v>
      </c>
      <c r="AA15" s="7">
        <v>4646.8819999999996</v>
      </c>
      <c r="AB15" s="7">
        <v>2220.154</v>
      </c>
      <c r="AC15" s="8">
        <v>2426.7280000000001</v>
      </c>
    </row>
    <row r="16" spans="1:29" ht="15" customHeight="1" x14ac:dyDescent="0.2">
      <c r="A16" s="25" t="s">
        <v>11</v>
      </c>
      <c r="B16" s="20">
        <f>'5'!B16/'6'!R16*100</f>
        <v>3.8688926813469457</v>
      </c>
      <c r="C16" s="20">
        <f>'5'!C16/'6'!S16*100</f>
        <v>3.7740394678657077</v>
      </c>
      <c r="D16" s="20">
        <f>'5'!D16/'6'!T16*100</f>
        <v>3.9541785703868113</v>
      </c>
      <c r="E16" s="20">
        <f>'5'!E16/'6'!U16*100</f>
        <v>3.820917073215166</v>
      </c>
      <c r="F16" s="20">
        <f>'5'!F16/'6'!V16*100</f>
        <v>3.7351492198051441</v>
      </c>
      <c r="G16" s="20">
        <f>'5'!G16/'6'!W16*100</f>
        <v>3.8987022668942313</v>
      </c>
      <c r="H16" s="20">
        <f>'5'!H16/'6'!X16*100</f>
        <v>0.42793524145289225</v>
      </c>
      <c r="I16" s="20" t="s">
        <v>46</v>
      </c>
      <c r="J16" s="20">
        <f>'5'!J16/'6'!Z16*100</f>
        <v>0.66191309027310641</v>
      </c>
      <c r="K16" s="20">
        <f>'5'!K16/'6'!AA16*100</f>
        <v>15.557503109804369</v>
      </c>
      <c r="L16" s="20">
        <f>'5'!L16/'6'!AB16*100</f>
        <v>62.477293369663947</v>
      </c>
      <c r="M16" s="21" t="s">
        <v>46</v>
      </c>
      <c r="Q16" s="9" t="s">
        <v>11</v>
      </c>
      <c r="R16" s="7">
        <v>14763.692082406551</v>
      </c>
      <c r="S16" s="7">
        <v>6989.7905959168493</v>
      </c>
      <c r="T16" s="7">
        <v>7773.9014864897144</v>
      </c>
      <c r="U16" s="7">
        <v>14540.148095942919</v>
      </c>
      <c r="V16" s="7">
        <v>6915.237935916849</v>
      </c>
      <c r="W16" s="7">
        <v>7624.9101600260819</v>
      </c>
      <c r="X16" s="7">
        <v>172.45600000000002</v>
      </c>
      <c r="Y16" s="7">
        <v>60.960999999999999</v>
      </c>
      <c r="Z16" s="7">
        <v>111.49499999999999</v>
      </c>
      <c r="AA16" s="16">
        <v>35.371999999999993</v>
      </c>
      <c r="AB16" s="16">
        <v>8.8079999999999998</v>
      </c>
      <c r="AC16" s="17">
        <v>26.564</v>
      </c>
    </row>
    <row r="17" spans="1:29" ht="15" customHeight="1" x14ac:dyDescent="0.2">
      <c r="A17" s="25" t="s">
        <v>12</v>
      </c>
      <c r="B17" s="20">
        <f>'5'!B17/'6'!R17*100</f>
        <v>11.649774625206812</v>
      </c>
      <c r="C17" s="20">
        <f>'5'!C17/'6'!S17*100</f>
        <v>16.60147743008303</v>
      </c>
      <c r="D17" s="20">
        <f>'5'!D17/'6'!T17*100</f>
        <v>7.6175525819914931</v>
      </c>
      <c r="E17" s="20">
        <f>'5'!E17/'6'!U17*100</f>
        <v>3.5731310480089449</v>
      </c>
      <c r="F17" s="20">
        <f>'5'!F17/'6'!V17*100</f>
        <v>3.2389619921165682</v>
      </c>
      <c r="G17" s="20">
        <f>'5'!G17/'6'!W17*100</f>
        <v>3.8229324802795541</v>
      </c>
      <c r="H17" s="20">
        <f>'5'!H17/'6'!X17*100</f>
        <v>11.735926191495098</v>
      </c>
      <c r="I17" s="20">
        <f>'5'!I17/'6'!Y17*100</f>
        <v>14.869698757073166</v>
      </c>
      <c r="J17" s="20">
        <f>'5'!J17/'6'!Z17*100</f>
        <v>9.0897912563631351</v>
      </c>
      <c r="K17" s="20">
        <f>'5'!K17/'6'!AA17*100</f>
        <v>24.801079184402219</v>
      </c>
      <c r="L17" s="20">
        <f>'5'!L17/'6'!AB17*100</f>
        <v>36.646772533022016</v>
      </c>
      <c r="M17" s="21">
        <f>'5'!M17/'6'!AC17*100</f>
        <v>13.883293271052565</v>
      </c>
      <c r="Q17" s="9" t="s">
        <v>12</v>
      </c>
      <c r="R17" s="7">
        <v>181251.25846757984</v>
      </c>
      <c r="S17" s="7">
        <v>81350.337643212246</v>
      </c>
      <c r="T17" s="7">
        <v>99900.920824367742</v>
      </c>
      <c r="U17" s="7">
        <v>100157.5490603879</v>
      </c>
      <c r="V17" s="7">
        <v>42843.773298722946</v>
      </c>
      <c r="W17" s="7">
        <v>57313.775761665129</v>
      </c>
      <c r="X17" s="7">
        <v>19619.635999999999</v>
      </c>
      <c r="Y17" s="7">
        <v>8982.1860000000015</v>
      </c>
      <c r="Z17" s="7">
        <v>10637.449999999999</v>
      </c>
      <c r="AA17" s="7">
        <v>61177.055591767421</v>
      </c>
      <c r="AB17" s="7">
        <v>29341.647999999986</v>
      </c>
      <c r="AC17" s="8">
        <v>31835.407591767394</v>
      </c>
    </row>
    <row r="18" spans="1:29" ht="15" customHeight="1" x14ac:dyDescent="0.2">
      <c r="A18" s="25" t="s">
        <v>13</v>
      </c>
      <c r="B18" s="20">
        <f>'5'!B18/'6'!R18*100</f>
        <v>10.505961854571535</v>
      </c>
      <c r="C18" s="20">
        <f>'5'!C18/'6'!S18*100</f>
        <v>11.967275881316782</v>
      </c>
      <c r="D18" s="20">
        <f>'5'!D18/'6'!T18*100</f>
        <v>9.5626143061936446</v>
      </c>
      <c r="E18" s="20">
        <f>'5'!E18/'6'!U18*100</f>
        <v>2.3323978929059104</v>
      </c>
      <c r="F18" s="20">
        <f>'5'!F18/'6'!V18*100</f>
        <v>1.4368146394882755</v>
      </c>
      <c r="G18" s="20">
        <f>'5'!G18/'6'!W18*100</f>
        <v>2.7940781286260483</v>
      </c>
      <c r="H18" s="20">
        <f>'5'!H18/'6'!X18*100</f>
        <v>2.2485891291779523</v>
      </c>
      <c r="I18" s="20">
        <f>'5'!I18/'6'!Y18*100</f>
        <v>0.10168014332058298</v>
      </c>
      <c r="J18" s="20">
        <f>'5'!J18/'6'!Z18*100</f>
        <v>3.644265807920001</v>
      </c>
      <c r="K18" s="20">
        <f>'5'!K18/'6'!AA18*100</f>
        <v>21.687160472410646</v>
      </c>
      <c r="L18" s="20">
        <f>'5'!L18/'6'!AB18*100</f>
        <v>22.727282241816894</v>
      </c>
      <c r="M18" s="21">
        <f>'5'!M18/'6'!AC18*100</f>
        <v>20.790412348250104</v>
      </c>
      <c r="Q18" s="9" t="s">
        <v>13</v>
      </c>
      <c r="R18" s="7">
        <v>39818.334273403059</v>
      </c>
      <c r="S18" s="7">
        <v>15620.712871158481</v>
      </c>
      <c r="T18" s="7">
        <v>24197.621402244564</v>
      </c>
      <c r="U18" s="7">
        <v>22517.250466819165</v>
      </c>
      <c r="V18" s="7">
        <v>7659.3598711584809</v>
      </c>
      <c r="W18" s="7">
        <v>14857.890595660672</v>
      </c>
      <c r="X18" s="7">
        <v>681.49400000000026</v>
      </c>
      <c r="Y18" s="7">
        <v>268.48899999999998</v>
      </c>
      <c r="Z18" s="7">
        <v>413.005</v>
      </c>
      <c r="AA18" s="7">
        <v>16509.704000000005</v>
      </c>
      <c r="AB18" s="7">
        <v>7643.8</v>
      </c>
      <c r="AC18" s="8">
        <v>8865.9040000000023</v>
      </c>
    </row>
    <row r="19" spans="1:29" ht="15" customHeight="1" x14ac:dyDescent="0.2">
      <c r="A19" s="25" t="s">
        <v>14</v>
      </c>
      <c r="B19" s="20">
        <f>'5'!B19/'6'!R19*100</f>
        <v>5.6622202122684495</v>
      </c>
      <c r="C19" s="20">
        <f>'5'!C19/'6'!S19*100</f>
        <v>6.5723426687105162</v>
      </c>
      <c r="D19" s="20">
        <f>'5'!D19/'6'!T19*100</f>
        <v>5.0176932418959534</v>
      </c>
      <c r="E19" s="20">
        <f>'5'!E19/'6'!U19*100</f>
        <v>3.4695158543592979</v>
      </c>
      <c r="F19" s="20">
        <f>'5'!F19/'6'!V19*100</f>
        <v>1.4251057413171155</v>
      </c>
      <c r="G19" s="20">
        <f>'5'!G19/'6'!W19*100</f>
        <v>4.8305224583917452</v>
      </c>
      <c r="H19" s="20">
        <f>'5'!H19/'6'!X19*100</f>
        <v>1.404700880173253</v>
      </c>
      <c r="I19" s="20" t="s">
        <v>46</v>
      </c>
      <c r="J19" s="20">
        <f>'5'!J19/'6'!Z19*100</f>
        <v>2.2862501616867159</v>
      </c>
      <c r="K19" s="20">
        <f>'5'!K19/'6'!AA19*100</f>
        <v>22.006693148636977</v>
      </c>
      <c r="L19" s="20">
        <f>'5'!L19/'6'!AB19*100</f>
        <v>35.638070178111462</v>
      </c>
      <c r="M19" s="21">
        <f>'5'!M19/'6'!AC19*100</f>
        <v>6.8734177215189884</v>
      </c>
      <c r="Q19" s="9" t="s">
        <v>14</v>
      </c>
      <c r="R19" s="7">
        <v>32596.50120943908</v>
      </c>
      <c r="S19" s="7">
        <v>13513.866088968121</v>
      </c>
      <c r="T19" s="7">
        <v>19082.63512047099</v>
      </c>
      <c r="U19" s="7">
        <v>28625.166209439081</v>
      </c>
      <c r="V19" s="7">
        <v>11440.31508896812</v>
      </c>
      <c r="W19" s="7">
        <v>17184.85112047099</v>
      </c>
      <c r="X19" s="7">
        <v>100.66199999999999</v>
      </c>
      <c r="Y19" s="7">
        <v>38.814</v>
      </c>
      <c r="Z19" s="16">
        <v>61.847999999999999</v>
      </c>
      <c r="AA19" s="7">
        <v>3867.5369999999994</v>
      </c>
      <c r="AB19" s="7">
        <v>2034.7370000000003</v>
      </c>
      <c r="AC19" s="8">
        <v>1832.7999999999995</v>
      </c>
    </row>
    <row r="20" spans="1:29" ht="15" customHeight="1" x14ac:dyDescent="0.2">
      <c r="A20" s="25" t="s">
        <v>15</v>
      </c>
      <c r="B20" s="20">
        <f>'5'!B20/'6'!R20*100</f>
        <v>11.835556301120127</v>
      </c>
      <c r="C20" s="20">
        <f>'5'!C20/'6'!S20*100</f>
        <v>13.119944443621625</v>
      </c>
      <c r="D20" s="20">
        <f>'5'!D20/'6'!T20*100</f>
        <v>10.778892122381629</v>
      </c>
      <c r="E20" s="20">
        <f>'5'!E20/'6'!U20*100</f>
        <v>3.7443864423816366</v>
      </c>
      <c r="F20" s="20">
        <f>'5'!F20/'6'!V20*100</f>
        <v>2.878107246807422</v>
      </c>
      <c r="G20" s="20">
        <f>'5'!G20/'6'!W20*100</f>
        <v>4.4508444209538318</v>
      </c>
      <c r="H20" s="20">
        <f>'5'!H20/'6'!X20*100</f>
        <v>3.150477975291202</v>
      </c>
      <c r="I20" s="20">
        <f>'5'!I20/'6'!Y20*100</f>
        <v>4.4668633013332331</v>
      </c>
      <c r="J20" s="20">
        <f>'5'!J20/'6'!Z20*100</f>
        <v>1.9119351100811119</v>
      </c>
      <c r="K20" s="20">
        <f>'5'!K20/'6'!AA20*100</f>
        <v>28.673934836866195</v>
      </c>
      <c r="L20" s="20">
        <f>'5'!L20/'6'!AB20*100</f>
        <v>34.126111628123226</v>
      </c>
      <c r="M20" s="21">
        <f>'5'!M20/'6'!AC20*100</f>
        <v>24.176082168351655</v>
      </c>
      <c r="Q20" s="9" t="s">
        <v>15</v>
      </c>
      <c r="R20" s="7">
        <v>55224.411133655594</v>
      </c>
      <c r="S20" s="7">
        <v>24926.250689668952</v>
      </c>
      <c r="T20" s="7">
        <v>30298.160443986781</v>
      </c>
      <c r="U20" s="7">
        <v>36327.116153450719</v>
      </c>
      <c r="V20" s="7">
        <v>16317.78116966895</v>
      </c>
      <c r="W20" s="7">
        <v>20009.334983781897</v>
      </c>
      <c r="X20" s="7">
        <v>988.23100000000011</v>
      </c>
      <c r="Y20" s="7">
        <v>479.06099999999998</v>
      </c>
      <c r="Z20" s="7">
        <v>509.17000000000007</v>
      </c>
      <c r="AA20" s="7">
        <v>17699.823999999993</v>
      </c>
      <c r="AB20" s="7">
        <v>8001.1020000000008</v>
      </c>
      <c r="AC20" s="8">
        <v>9698.7220000000016</v>
      </c>
    </row>
    <row r="21" spans="1:29" ht="7.5" customHeight="1" x14ac:dyDescent="0.2"/>
    <row r="22" spans="1:29" ht="45" customHeight="1" x14ac:dyDescent="0.2">
      <c r="A22" s="88" t="s">
        <v>59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Q22" s="88" t="s">
        <v>59</v>
      </c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</row>
  </sheetData>
  <mergeCells count="13">
    <mergeCell ref="Q4:Q5"/>
    <mergeCell ref="U4:W4"/>
    <mergeCell ref="X4:Z4"/>
    <mergeCell ref="AA4:AC4"/>
    <mergeCell ref="Q22:AC22"/>
    <mergeCell ref="R4:T4"/>
    <mergeCell ref="A22:M22"/>
    <mergeCell ref="A1:M1"/>
    <mergeCell ref="A4:A5"/>
    <mergeCell ref="E4:G4"/>
    <mergeCell ref="H4:J4"/>
    <mergeCell ref="K4:M4"/>
    <mergeCell ref="B4:D4"/>
  </mergeCells>
  <hyperlinks>
    <hyperlink ref="O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sqref="A1:N1"/>
    </sheetView>
  </sheetViews>
  <sheetFormatPr defaultColWidth="9.140625" defaultRowHeight="11.25" x14ac:dyDescent="0.2"/>
  <cols>
    <col min="1" max="1" width="13.85546875" style="30" customWidth="1"/>
    <col min="2" max="14" width="7.5703125" style="30" customWidth="1"/>
    <col min="15" max="16384" width="9.140625" style="30"/>
  </cols>
  <sheetData>
    <row r="1" spans="1:21" ht="15" customHeight="1" x14ac:dyDescent="0.25">
      <c r="A1" s="95" t="s">
        <v>65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P1" s="39" t="s">
        <v>29</v>
      </c>
      <c r="U1" s="39"/>
    </row>
    <row r="2" spans="1:21" ht="1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21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10"/>
      <c r="J3" s="10"/>
      <c r="K3" s="10"/>
      <c r="L3" s="10"/>
      <c r="M3" s="10"/>
      <c r="N3" s="10"/>
    </row>
    <row r="4" spans="1:21" ht="18" customHeight="1" thickBot="1" x14ac:dyDescent="0.25">
      <c r="A4" s="22" t="s">
        <v>21</v>
      </c>
      <c r="B4" s="26">
        <v>2010</v>
      </c>
      <c r="C4" s="26">
        <v>2011</v>
      </c>
      <c r="D4" s="26">
        <v>2012</v>
      </c>
      <c r="E4" s="26">
        <v>2013</v>
      </c>
      <c r="F4" s="26">
        <v>2014</v>
      </c>
      <c r="G4" s="26">
        <v>2015</v>
      </c>
      <c r="H4" s="26">
        <v>2016</v>
      </c>
      <c r="I4" s="27">
        <v>2017</v>
      </c>
      <c r="J4" s="26">
        <v>2018</v>
      </c>
      <c r="K4" s="27">
        <v>2019</v>
      </c>
      <c r="L4" s="26">
        <v>2020</v>
      </c>
      <c r="M4" s="26">
        <v>2021</v>
      </c>
      <c r="N4" s="27">
        <v>2022</v>
      </c>
    </row>
    <row r="5" spans="1:21" ht="16.5" customHeight="1" x14ac:dyDescent="0.2">
      <c r="A5" s="3" t="s">
        <v>1</v>
      </c>
      <c r="B5" s="4">
        <v>142</v>
      </c>
      <c r="C5" s="4">
        <v>200</v>
      </c>
      <c r="D5" s="4">
        <v>187</v>
      </c>
      <c r="E5" s="4">
        <v>167</v>
      </c>
      <c r="F5" s="4">
        <v>205</v>
      </c>
      <c r="G5" s="4">
        <v>193</v>
      </c>
      <c r="H5" s="4">
        <v>114</v>
      </c>
      <c r="I5" s="5">
        <v>258</v>
      </c>
      <c r="J5" s="5">
        <v>374</v>
      </c>
      <c r="K5" s="5">
        <v>397</v>
      </c>
      <c r="L5" s="5">
        <v>374</v>
      </c>
      <c r="M5" s="5">
        <v>480</v>
      </c>
      <c r="N5" s="5">
        <v>591</v>
      </c>
    </row>
    <row r="6" spans="1:21" ht="15" customHeight="1" x14ac:dyDescent="0.2">
      <c r="A6" s="6" t="s">
        <v>2</v>
      </c>
      <c r="B6" s="7">
        <v>25</v>
      </c>
      <c r="C6" s="7">
        <v>33</v>
      </c>
      <c r="D6" s="7">
        <v>30</v>
      </c>
      <c r="E6" s="7">
        <v>28</v>
      </c>
      <c r="F6" s="7">
        <v>34</v>
      </c>
      <c r="G6" s="7">
        <v>27</v>
      </c>
      <c r="H6" s="7">
        <v>17</v>
      </c>
      <c r="I6" s="8">
        <v>24</v>
      </c>
      <c r="J6" s="8">
        <v>37</v>
      </c>
      <c r="K6" s="8">
        <v>38</v>
      </c>
      <c r="L6" s="8">
        <v>32</v>
      </c>
      <c r="M6" s="8">
        <v>37</v>
      </c>
      <c r="N6" s="8">
        <v>40</v>
      </c>
    </row>
    <row r="7" spans="1:21" ht="15" customHeight="1" x14ac:dyDescent="0.2">
      <c r="A7" s="9" t="s">
        <v>3</v>
      </c>
      <c r="B7" s="7">
        <v>20</v>
      </c>
      <c r="C7" s="7">
        <v>26</v>
      </c>
      <c r="D7" s="7">
        <v>23</v>
      </c>
      <c r="E7" s="7">
        <v>22</v>
      </c>
      <c r="F7" s="7">
        <v>26</v>
      </c>
      <c r="G7" s="7">
        <v>25</v>
      </c>
      <c r="H7" s="7">
        <v>14</v>
      </c>
      <c r="I7" s="8">
        <v>31</v>
      </c>
      <c r="J7" s="8">
        <v>44</v>
      </c>
      <c r="K7" s="8">
        <v>43</v>
      </c>
      <c r="L7" s="8">
        <v>47</v>
      </c>
      <c r="M7" s="8">
        <v>62</v>
      </c>
      <c r="N7" s="8">
        <v>84</v>
      </c>
    </row>
    <row r="8" spans="1:21" ht="15" customHeight="1" x14ac:dyDescent="0.2">
      <c r="A8" s="9" t="s">
        <v>4</v>
      </c>
      <c r="B8" s="7">
        <v>5</v>
      </c>
      <c r="C8" s="7">
        <v>7</v>
      </c>
      <c r="D8" s="7">
        <v>9</v>
      </c>
      <c r="E8" s="7">
        <v>5</v>
      </c>
      <c r="F8" s="7">
        <v>5</v>
      </c>
      <c r="G8" s="7">
        <v>7</v>
      </c>
      <c r="H8" s="7">
        <v>4</v>
      </c>
      <c r="I8" s="8">
        <v>10</v>
      </c>
      <c r="J8" s="8">
        <v>17</v>
      </c>
      <c r="K8" s="8">
        <v>16</v>
      </c>
      <c r="L8" s="8">
        <v>10</v>
      </c>
      <c r="M8" s="8">
        <v>15</v>
      </c>
      <c r="N8" s="8">
        <v>18</v>
      </c>
    </row>
    <row r="9" spans="1:21" ht="15" customHeight="1" x14ac:dyDescent="0.2">
      <c r="A9" s="9" t="s">
        <v>5</v>
      </c>
      <c r="B9" s="7">
        <v>6</v>
      </c>
      <c r="C9" s="7">
        <v>4</v>
      </c>
      <c r="D9" s="7">
        <v>8</v>
      </c>
      <c r="E9" s="7">
        <v>7</v>
      </c>
      <c r="F9" s="7">
        <v>12</v>
      </c>
      <c r="G9" s="7">
        <v>16</v>
      </c>
      <c r="H9" s="7">
        <v>9</v>
      </c>
      <c r="I9" s="8">
        <v>13</v>
      </c>
      <c r="J9" s="8">
        <v>27</v>
      </c>
      <c r="K9" s="8">
        <v>27</v>
      </c>
      <c r="L9" s="8">
        <v>23</v>
      </c>
      <c r="M9" s="8">
        <v>33</v>
      </c>
      <c r="N9" s="8">
        <v>36</v>
      </c>
    </row>
    <row r="10" spans="1:21" ht="15" customHeight="1" x14ac:dyDescent="0.2">
      <c r="A10" s="9" t="s">
        <v>6</v>
      </c>
      <c r="B10" s="7">
        <v>2</v>
      </c>
      <c r="C10" s="7">
        <v>2</v>
      </c>
      <c r="D10" s="7">
        <v>2</v>
      </c>
      <c r="E10" s="7">
        <v>2</v>
      </c>
      <c r="F10" s="7">
        <v>2</v>
      </c>
      <c r="G10" s="7">
        <v>2</v>
      </c>
      <c r="H10" s="7" t="s">
        <v>46</v>
      </c>
      <c r="I10" s="8">
        <v>5</v>
      </c>
      <c r="J10" s="8">
        <v>7</v>
      </c>
      <c r="K10" s="8">
        <v>6</v>
      </c>
      <c r="L10" s="8">
        <v>4</v>
      </c>
      <c r="M10" s="8">
        <v>7</v>
      </c>
      <c r="N10" s="8">
        <v>9</v>
      </c>
    </row>
    <row r="11" spans="1:21" ht="15" customHeight="1" x14ac:dyDescent="0.2">
      <c r="A11" s="9" t="s">
        <v>7</v>
      </c>
      <c r="B11" s="7">
        <v>3</v>
      </c>
      <c r="C11" s="7">
        <v>4</v>
      </c>
      <c r="D11" s="7">
        <v>4</v>
      </c>
      <c r="E11" s="7">
        <v>4</v>
      </c>
      <c r="F11" s="7">
        <v>6</v>
      </c>
      <c r="G11" s="7">
        <v>7</v>
      </c>
      <c r="H11" s="7">
        <v>6</v>
      </c>
      <c r="I11" s="8">
        <v>9</v>
      </c>
      <c r="J11" s="8">
        <v>14</v>
      </c>
      <c r="K11" s="8">
        <v>13</v>
      </c>
      <c r="L11" s="8">
        <v>13</v>
      </c>
      <c r="M11" s="8">
        <v>15</v>
      </c>
      <c r="N11" s="8">
        <v>23</v>
      </c>
    </row>
    <row r="12" spans="1:21" ht="15" customHeight="1" x14ac:dyDescent="0.2">
      <c r="A12" s="9" t="s">
        <v>8</v>
      </c>
      <c r="B12" s="7">
        <v>9</v>
      </c>
      <c r="C12" s="7">
        <v>8</v>
      </c>
      <c r="D12" s="7">
        <v>10</v>
      </c>
      <c r="E12" s="7">
        <v>6</v>
      </c>
      <c r="F12" s="7">
        <v>12</v>
      </c>
      <c r="G12" s="7">
        <v>8</v>
      </c>
      <c r="H12" s="7">
        <v>4</v>
      </c>
      <c r="I12" s="8">
        <v>13</v>
      </c>
      <c r="J12" s="8">
        <v>11</v>
      </c>
      <c r="K12" s="8">
        <v>19</v>
      </c>
      <c r="L12" s="8">
        <v>20</v>
      </c>
      <c r="M12" s="8">
        <v>18</v>
      </c>
      <c r="N12" s="8">
        <v>19</v>
      </c>
    </row>
    <row r="13" spans="1:21" ht="15" customHeight="1" x14ac:dyDescent="0.2">
      <c r="A13" s="9" t="s">
        <v>9</v>
      </c>
      <c r="B13" s="7">
        <v>8</v>
      </c>
      <c r="C13" s="7">
        <v>10</v>
      </c>
      <c r="D13" s="7">
        <v>13</v>
      </c>
      <c r="E13" s="7">
        <v>10</v>
      </c>
      <c r="F13" s="7">
        <v>8</v>
      </c>
      <c r="G13" s="7">
        <v>8</v>
      </c>
      <c r="H13" s="7">
        <v>5</v>
      </c>
      <c r="I13" s="8">
        <v>9</v>
      </c>
      <c r="J13" s="8">
        <v>13</v>
      </c>
      <c r="K13" s="8">
        <v>11</v>
      </c>
      <c r="L13" s="8">
        <v>10</v>
      </c>
      <c r="M13" s="8">
        <v>17</v>
      </c>
      <c r="N13" s="8">
        <v>23</v>
      </c>
    </row>
    <row r="14" spans="1:21" ht="15" customHeight="1" x14ac:dyDescent="0.2">
      <c r="A14" s="9" t="s">
        <v>10</v>
      </c>
      <c r="B14" s="7">
        <v>8</v>
      </c>
      <c r="C14" s="7">
        <v>13</v>
      </c>
      <c r="D14" s="7">
        <v>8</v>
      </c>
      <c r="E14" s="7">
        <v>8</v>
      </c>
      <c r="F14" s="7">
        <v>15</v>
      </c>
      <c r="G14" s="7">
        <v>9</v>
      </c>
      <c r="H14" s="7">
        <v>4</v>
      </c>
      <c r="I14" s="8">
        <v>9</v>
      </c>
      <c r="J14" s="8">
        <v>17</v>
      </c>
      <c r="K14" s="8">
        <v>20</v>
      </c>
      <c r="L14" s="8">
        <v>18</v>
      </c>
      <c r="M14" s="8">
        <v>26</v>
      </c>
      <c r="N14" s="8">
        <v>33</v>
      </c>
    </row>
    <row r="15" spans="1:21" ht="15" customHeight="1" x14ac:dyDescent="0.2">
      <c r="A15" s="9" t="s">
        <v>11</v>
      </c>
      <c r="B15" s="7">
        <v>7</v>
      </c>
      <c r="C15" s="7">
        <v>7</v>
      </c>
      <c r="D15" s="7">
        <v>7</v>
      </c>
      <c r="E15" s="7">
        <v>5</v>
      </c>
      <c r="F15" s="7">
        <v>8</v>
      </c>
      <c r="G15" s="7">
        <v>6</v>
      </c>
      <c r="H15" s="7">
        <v>5</v>
      </c>
      <c r="I15" s="8">
        <v>11</v>
      </c>
      <c r="J15" s="8">
        <v>13</v>
      </c>
      <c r="K15" s="8">
        <v>18</v>
      </c>
      <c r="L15" s="8">
        <v>16</v>
      </c>
      <c r="M15" s="8">
        <v>17</v>
      </c>
      <c r="N15" s="8">
        <v>15</v>
      </c>
    </row>
    <row r="16" spans="1:21" ht="15" customHeight="1" x14ac:dyDescent="0.2">
      <c r="A16" s="9" t="s">
        <v>12</v>
      </c>
      <c r="B16" s="7">
        <v>17</v>
      </c>
      <c r="C16" s="7">
        <v>35</v>
      </c>
      <c r="D16" s="7">
        <v>36</v>
      </c>
      <c r="E16" s="7">
        <v>37</v>
      </c>
      <c r="F16" s="7">
        <v>38</v>
      </c>
      <c r="G16" s="7">
        <v>43</v>
      </c>
      <c r="H16" s="7">
        <v>28</v>
      </c>
      <c r="I16" s="8">
        <v>58</v>
      </c>
      <c r="J16" s="8">
        <v>75</v>
      </c>
      <c r="K16" s="8">
        <v>80</v>
      </c>
      <c r="L16" s="8">
        <v>80</v>
      </c>
      <c r="M16" s="8">
        <v>105</v>
      </c>
      <c r="N16" s="8">
        <v>124</v>
      </c>
    </row>
    <row r="17" spans="1:14" ht="15" customHeight="1" x14ac:dyDescent="0.2">
      <c r="A17" s="9" t="s">
        <v>13</v>
      </c>
      <c r="B17" s="7">
        <v>5</v>
      </c>
      <c r="C17" s="7">
        <v>8</v>
      </c>
      <c r="D17" s="7">
        <v>7</v>
      </c>
      <c r="E17" s="7">
        <v>4</v>
      </c>
      <c r="F17" s="7">
        <v>13</v>
      </c>
      <c r="G17" s="7">
        <v>11</v>
      </c>
      <c r="H17" s="7">
        <v>6</v>
      </c>
      <c r="I17" s="8">
        <v>12</v>
      </c>
      <c r="J17" s="8">
        <v>18</v>
      </c>
      <c r="K17" s="8">
        <v>21</v>
      </c>
      <c r="L17" s="8">
        <v>26</v>
      </c>
      <c r="M17" s="8">
        <v>25</v>
      </c>
      <c r="N17" s="8">
        <v>40</v>
      </c>
    </row>
    <row r="18" spans="1:14" ht="15" customHeight="1" x14ac:dyDescent="0.2">
      <c r="A18" s="9" t="s">
        <v>14</v>
      </c>
      <c r="B18" s="7">
        <v>12</v>
      </c>
      <c r="C18" s="7">
        <v>23</v>
      </c>
      <c r="D18" s="7">
        <v>13</v>
      </c>
      <c r="E18" s="7">
        <v>11</v>
      </c>
      <c r="F18" s="7">
        <v>10</v>
      </c>
      <c r="G18" s="7">
        <v>8</v>
      </c>
      <c r="H18" s="7">
        <v>3</v>
      </c>
      <c r="I18" s="8">
        <v>18</v>
      </c>
      <c r="J18" s="8">
        <v>28</v>
      </c>
      <c r="K18" s="8">
        <v>32</v>
      </c>
      <c r="L18" s="8">
        <v>29</v>
      </c>
      <c r="M18" s="8">
        <v>37</v>
      </c>
      <c r="N18" s="8">
        <v>51</v>
      </c>
    </row>
    <row r="19" spans="1:14" ht="15" customHeight="1" x14ac:dyDescent="0.2">
      <c r="A19" s="9" t="s">
        <v>15</v>
      </c>
      <c r="B19" s="7">
        <v>15</v>
      </c>
      <c r="C19" s="7">
        <v>20</v>
      </c>
      <c r="D19" s="7">
        <v>17</v>
      </c>
      <c r="E19" s="7">
        <v>18</v>
      </c>
      <c r="F19" s="7">
        <v>16</v>
      </c>
      <c r="G19" s="7">
        <v>16</v>
      </c>
      <c r="H19" s="7">
        <v>9</v>
      </c>
      <c r="I19" s="8">
        <v>36</v>
      </c>
      <c r="J19" s="8">
        <v>53</v>
      </c>
      <c r="K19" s="8">
        <v>53</v>
      </c>
      <c r="L19" s="8">
        <v>46</v>
      </c>
      <c r="M19" s="8">
        <v>66</v>
      </c>
      <c r="N19" s="8">
        <v>76</v>
      </c>
    </row>
    <row r="20" spans="1:14" ht="7.5" customHeight="1" x14ac:dyDescent="0.2"/>
    <row r="21" spans="1:14" ht="13.5" customHeight="1" x14ac:dyDescent="0.2"/>
  </sheetData>
  <mergeCells count="1">
    <mergeCell ref="A1:N1"/>
  </mergeCells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Poznámky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Štampach Marek</cp:lastModifiedBy>
  <cp:lastPrinted>2023-12-28T11:06:17Z</cp:lastPrinted>
  <dcterms:created xsi:type="dcterms:W3CDTF">2014-01-22T14:27:54Z</dcterms:created>
  <dcterms:modified xsi:type="dcterms:W3CDTF">2024-06-11T13:34:48Z</dcterms:modified>
</cp:coreProperties>
</file>