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TECHNOL\Společné\Poskytnutá data\Výzkum a vývoj\RIS\2024\"/>
    </mc:Choice>
  </mc:AlternateContent>
  <bookViews>
    <workbookView xWindow="-105" yWindow="-105" windowWidth="19305" windowHeight="6405" tabRatio="740"/>
  </bookViews>
  <sheets>
    <sheet name="OBSAH" sheetId="37" r:id="rId1"/>
    <sheet name="Metodika" sheetId="42" r:id="rId2"/>
    <sheet name="Poznámky" sheetId="41" r:id="rId3"/>
    <sheet name="1" sheetId="1" r:id="rId4"/>
    <sheet name="2" sheetId="39" r:id="rId5"/>
    <sheet name="3" sheetId="3" r:id="rId6"/>
    <sheet name="4" sheetId="4" r:id="rId7"/>
    <sheet name="5" sheetId="10" r:id="rId8"/>
    <sheet name="6" sheetId="5" r:id="rId9"/>
    <sheet name="7" sheetId="6" r:id="rId10"/>
    <sheet name="8" sheetId="15" r:id="rId11"/>
    <sheet name="9" sheetId="8" r:id="rId12"/>
  </sheets>
  <definedNames>
    <definedName name="_xlnm.Print_Area" localSheetId="1">Metodika!$A$1:$C$66</definedName>
    <definedName name="_xlnm.Print_Area" localSheetId="2">Poznámky!$A$1:$C$11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2" i="6" l="1"/>
  <c r="R73" i="6"/>
  <c r="R74" i="6"/>
  <c r="R75" i="6"/>
  <c r="R76" i="6"/>
  <c r="R77" i="6"/>
  <c r="R78" i="6"/>
  <c r="R79" i="6"/>
  <c r="R80" i="6"/>
  <c r="R81" i="6"/>
  <c r="R82" i="6"/>
  <c r="R83" i="6"/>
  <c r="R84" i="6"/>
  <c r="R71" i="6"/>
  <c r="R70" i="6"/>
  <c r="R51" i="6"/>
  <c r="R52" i="6"/>
  <c r="R53" i="6"/>
  <c r="R54" i="6"/>
  <c r="R55" i="6"/>
  <c r="R56" i="6"/>
  <c r="R57" i="6"/>
  <c r="R58" i="6"/>
  <c r="R59" i="6"/>
  <c r="R60" i="6"/>
  <c r="R61" i="6"/>
  <c r="R62" i="6"/>
  <c r="R63" i="6"/>
  <c r="R50" i="6"/>
  <c r="R49" i="6"/>
  <c r="R30" i="6"/>
  <c r="R31" i="6"/>
  <c r="R32" i="6"/>
  <c r="R33" i="6"/>
  <c r="R34" i="6"/>
  <c r="R35" i="6"/>
  <c r="R36" i="6"/>
  <c r="R37" i="6"/>
  <c r="R38" i="6"/>
  <c r="R39" i="6"/>
  <c r="R40" i="6"/>
  <c r="R41" i="6"/>
  <c r="R42" i="6"/>
  <c r="R29" i="6"/>
  <c r="R28" i="6"/>
  <c r="R72" i="5"/>
  <c r="R73" i="5"/>
  <c r="R74" i="5"/>
  <c r="R75" i="5"/>
  <c r="R76" i="5"/>
  <c r="R77" i="5"/>
  <c r="R78" i="5"/>
  <c r="R79" i="5"/>
  <c r="R80" i="5"/>
  <c r="R81" i="5"/>
  <c r="R82" i="5"/>
  <c r="R83" i="5"/>
  <c r="R84" i="5"/>
  <c r="R71" i="5"/>
  <c r="R70" i="5"/>
  <c r="R51" i="5"/>
  <c r="R52" i="5"/>
  <c r="R53" i="5"/>
  <c r="R54" i="5"/>
  <c r="R55" i="5"/>
  <c r="R56" i="5"/>
  <c r="R57" i="5"/>
  <c r="R58" i="5"/>
  <c r="R59" i="5"/>
  <c r="R60" i="5"/>
  <c r="R61" i="5"/>
  <c r="R62" i="5"/>
  <c r="R63" i="5"/>
  <c r="R50" i="5"/>
  <c r="R49" i="5"/>
  <c r="R30" i="5"/>
  <c r="R31" i="5"/>
  <c r="R32" i="5"/>
  <c r="R33" i="5"/>
  <c r="R34" i="5"/>
  <c r="R35" i="5"/>
  <c r="R36" i="5"/>
  <c r="R37" i="5"/>
  <c r="R38" i="5"/>
  <c r="R39" i="5"/>
  <c r="R40" i="5"/>
  <c r="R41" i="5"/>
  <c r="R42" i="5"/>
  <c r="R29" i="5"/>
  <c r="R28" i="5"/>
  <c r="R92" i="4"/>
  <c r="R93" i="4"/>
  <c r="R94" i="4"/>
  <c r="R95" i="4"/>
  <c r="R96" i="4"/>
  <c r="R97" i="4"/>
  <c r="R98" i="4"/>
  <c r="R99" i="4"/>
  <c r="R100" i="4"/>
  <c r="R101" i="4"/>
  <c r="R102" i="4"/>
  <c r="R103" i="4"/>
  <c r="R104" i="4"/>
  <c r="R91" i="4"/>
  <c r="Q90" i="4"/>
  <c r="R90" i="4"/>
  <c r="R71" i="4"/>
  <c r="R72" i="4"/>
  <c r="R73" i="4"/>
  <c r="R74" i="4"/>
  <c r="R75" i="4"/>
  <c r="R76" i="4"/>
  <c r="R77" i="4"/>
  <c r="R78" i="4"/>
  <c r="R79" i="4"/>
  <c r="R80" i="4"/>
  <c r="R81" i="4"/>
  <c r="R82" i="4"/>
  <c r="R83" i="4"/>
  <c r="R70" i="4"/>
  <c r="R69" i="4"/>
  <c r="R50" i="4"/>
  <c r="R51" i="4"/>
  <c r="R52" i="4"/>
  <c r="R53" i="4"/>
  <c r="R54" i="4"/>
  <c r="R55" i="4"/>
  <c r="R56" i="4"/>
  <c r="R57" i="4"/>
  <c r="R58" i="4"/>
  <c r="R59" i="4"/>
  <c r="R60" i="4"/>
  <c r="R61" i="4"/>
  <c r="R62" i="4"/>
  <c r="R49" i="4"/>
  <c r="R48" i="4"/>
  <c r="R29" i="4"/>
  <c r="R30" i="4"/>
  <c r="R31" i="4"/>
  <c r="R32" i="4"/>
  <c r="R33" i="4"/>
  <c r="R34" i="4"/>
  <c r="R35" i="4"/>
  <c r="R36" i="4"/>
  <c r="R37" i="4"/>
  <c r="R38" i="4"/>
  <c r="R39" i="4"/>
  <c r="R40" i="4"/>
  <c r="R41" i="4"/>
  <c r="R28" i="4"/>
  <c r="R27" i="4"/>
  <c r="R91" i="3"/>
  <c r="R92" i="3"/>
  <c r="R93" i="3"/>
  <c r="R94" i="3"/>
  <c r="R95" i="3"/>
  <c r="R96" i="3"/>
  <c r="R97" i="3"/>
  <c r="R98" i="3"/>
  <c r="R99" i="3"/>
  <c r="R100" i="3"/>
  <c r="R101" i="3"/>
  <c r="R102" i="3"/>
  <c r="R103" i="3"/>
  <c r="R90" i="3"/>
  <c r="R89" i="3"/>
  <c r="R70" i="3"/>
  <c r="R71" i="3"/>
  <c r="R72" i="3"/>
  <c r="R73" i="3"/>
  <c r="R74" i="3"/>
  <c r="R75" i="3"/>
  <c r="R76" i="3"/>
  <c r="R77" i="3"/>
  <c r="R78" i="3"/>
  <c r="R79" i="3"/>
  <c r="R80" i="3"/>
  <c r="R81" i="3"/>
  <c r="R82" i="3"/>
  <c r="R69" i="3"/>
  <c r="R68" i="3"/>
  <c r="R49" i="3"/>
  <c r="R50" i="3"/>
  <c r="R51" i="3"/>
  <c r="R52" i="3"/>
  <c r="R53" i="3"/>
  <c r="R54" i="3"/>
  <c r="R55" i="3"/>
  <c r="R56" i="3"/>
  <c r="R57" i="3"/>
  <c r="R58" i="3"/>
  <c r="R59" i="3"/>
  <c r="R60" i="3"/>
  <c r="R61" i="3"/>
  <c r="R48" i="3"/>
  <c r="R47" i="3"/>
  <c r="R28" i="3" l="1"/>
  <c r="R29" i="3"/>
  <c r="R30" i="3"/>
  <c r="R31" i="3"/>
  <c r="R32" i="3"/>
  <c r="R33" i="3"/>
  <c r="R34" i="3"/>
  <c r="R35" i="3"/>
  <c r="R36" i="3"/>
  <c r="R37" i="3"/>
  <c r="R38" i="3"/>
  <c r="R39" i="3"/>
  <c r="R40" i="3"/>
  <c r="R27" i="3"/>
  <c r="R26" i="3"/>
  <c r="R93" i="1"/>
  <c r="R94" i="1"/>
  <c r="R95" i="1"/>
  <c r="R96" i="1"/>
  <c r="R97" i="1"/>
  <c r="R98" i="1"/>
  <c r="R99" i="1"/>
  <c r="R100" i="1"/>
  <c r="R101" i="1"/>
  <c r="R102" i="1"/>
  <c r="R103" i="1"/>
  <c r="R104" i="1"/>
  <c r="R105" i="1"/>
  <c r="R92" i="1"/>
  <c r="R91" i="1"/>
  <c r="R72" i="1"/>
  <c r="R73" i="1"/>
  <c r="R74" i="1"/>
  <c r="R75" i="1"/>
  <c r="R76" i="1"/>
  <c r="R77" i="1"/>
  <c r="R78" i="1"/>
  <c r="R79" i="1"/>
  <c r="R80" i="1"/>
  <c r="R81" i="1"/>
  <c r="R82" i="1"/>
  <c r="R83" i="1"/>
  <c r="R84" i="1"/>
  <c r="R71" i="1"/>
  <c r="R70" i="1"/>
  <c r="R51" i="1" l="1"/>
  <c r="R52" i="1"/>
  <c r="R53" i="1"/>
  <c r="R54" i="1"/>
  <c r="R55" i="1"/>
  <c r="R56" i="1"/>
  <c r="R57" i="1"/>
  <c r="R58" i="1"/>
  <c r="R59" i="1"/>
  <c r="R60" i="1"/>
  <c r="R61" i="1"/>
  <c r="R62" i="1"/>
  <c r="R63" i="1"/>
  <c r="R50" i="1"/>
  <c r="P49" i="1"/>
  <c r="Q49" i="1"/>
  <c r="R49" i="1"/>
  <c r="R30" i="1"/>
  <c r="R31" i="1"/>
  <c r="R32" i="1"/>
  <c r="R33" i="1"/>
  <c r="R34" i="1"/>
  <c r="R35" i="1"/>
  <c r="R36" i="1"/>
  <c r="R37" i="1"/>
  <c r="R38" i="1"/>
  <c r="R39" i="1"/>
  <c r="R40" i="1"/>
  <c r="R41" i="1"/>
  <c r="R42" i="1"/>
  <c r="R29" i="1"/>
  <c r="R28" i="1"/>
  <c r="B32" i="8" l="1"/>
  <c r="C32" i="8"/>
  <c r="D32" i="8"/>
  <c r="E32" i="8"/>
  <c r="F32" i="8"/>
  <c r="G32" i="8"/>
  <c r="H32" i="8"/>
  <c r="I32" i="8"/>
  <c r="J32" i="8"/>
  <c r="K32" i="8"/>
  <c r="L32" i="8"/>
  <c r="M32" i="8"/>
  <c r="B33" i="8"/>
  <c r="C33" i="8"/>
  <c r="D33" i="8"/>
  <c r="E33" i="8"/>
  <c r="F33" i="8"/>
  <c r="G33" i="8"/>
  <c r="H33" i="8"/>
  <c r="I33" i="8"/>
  <c r="J33" i="8"/>
  <c r="K33" i="8"/>
  <c r="L33" i="8"/>
  <c r="M33" i="8"/>
  <c r="B34" i="8"/>
  <c r="C34" i="8"/>
  <c r="D34" i="8"/>
  <c r="E34" i="8"/>
  <c r="F34" i="8"/>
  <c r="G34" i="8"/>
  <c r="H34" i="8"/>
  <c r="I34" i="8"/>
  <c r="J34" i="8"/>
  <c r="K34" i="8"/>
  <c r="L34" i="8"/>
  <c r="M34" i="8"/>
  <c r="B35" i="8"/>
  <c r="C35" i="8"/>
  <c r="D35" i="8"/>
  <c r="E35" i="8"/>
  <c r="F35" i="8"/>
  <c r="G35" i="8"/>
  <c r="H35" i="8"/>
  <c r="I35" i="8"/>
  <c r="J35" i="8"/>
  <c r="K35" i="8"/>
  <c r="L35" i="8"/>
  <c r="M35" i="8"/>
  <c r="B36" i="8"/>
  <c r="C36" i="8"/>
  <c r="D36" i="8"/>
  <c r="E36" i="8"/>
  <c r="F36" i="8"/>
  <c r="G36" i="8"/>
  <c r="H36" i="8"/>
  <c r="I36" i="8"/>
  <c r="J36" i="8"/>
  <c r="B37" i="8"/>
  <c r="C37" i="8"/>
  <c r="D37" i="8"/>
  <c r="E37" i="8"/>
  <c r="F37" i="8"/>
  <c r="G37" i="8"/>
  <c r="H37" i="8"/>
  <c r="I37" i="8"/>
  <c r="J37" i="8"/>
  <c r="K37" i="8"/>
  <c r="L37" i="8"/>
  <c r="M37" i="8"/>
  <c r="B38" i="8"/>
  <c r="C38" i="8"/>
  <c r="D38" i="8"/>
  <c r="E38" i="8"/>
  <c r="F38" i="8"/>
  <c r="G38" i="8"/>
  <c r="H38" i="8"/>
  <c r="I38" i="8"/>
  <c r="J38" i="8"/>
  <c r="K38" i="8"/>
  <c r="L38" i="8"/>
  <c r="M38" i="8"/>
  <c r="B39" i="8"/>
  <c r="C39" i="8"/>
  <c r="D39" i="8"/>
  <c r="E39" i="8"/>
  <c r="F39" i="8"/>
  <c r="G39" i="8"/>
  <c r="H39" i="8"/>
  <c r="I39" i="8"/>
  <c r="J39" i="8"/>
  <c r="K39" i="8"/>
  <c r="L39" i="8"/>
  <c r="M39" i="8"/>
  <c r="B40" i="8"/>
  <c r="C40" i="8"/>
  <c r="D40" i="8"/>
  <c r="E40" i="8"/>
  <c r="F40" i="8"/>
  <c r="G40" i="8"/>
  <c r="H40" i="8"/>
  <c r="I40" i="8"/>
  <c r="J40" i="8"/>
  <c r="K40" i="8"/>
  <c r="L40" i="8"/>
  <c r="M40" i="8"/>
  <c r="B41" i="8"/>
  <c r="C41" i="8"/>
  <c r="D41" i="8"/>
  <c r="E41" i="8"/>
  <c r="F41" i="8"/>
  <c r="G41" i="8"/>
  <c r="H41" i="8"/>
  <c r="I41" i="8"/>
  <c r="J41" i="8"/>
  <c r="K41" i="8"/>
  <c r="L41" i="8"/>
  <c r="M41" i="8"/>
  <c r="B42" i="8"/>
  <c r="C42" i="8"/>
  <c r="D42" i="8"/>
  <c r="E42" i="8"/>
  <c r="F42" i="8"/>
  <c r="G42" i="8"/>
  <c r="H42" i="8"/>
  <c r="I42" i="8"/>
  <c r="J42" i="8"/>
  <c r="K42" i="8"/>
  <c r="L42" i="8"/>
  <c r="M42" i="8"/>
  <c r="B43" i="8"/>
  <c r="C43" i="8"/>
  <c r="D43" i="8"/>
  <c r="E43" i="8"/>
  <c r="F43" i="8"/>
  <c r="G43" i="8"/>
  <c r="H43" i="8"/>
  <c r="I43" i="8"/>
  <c r="J43" i="8"/>
  <c r="K43" i="8"/>
  <c r="L43" i="8"/>
  <c r="M43" i="8"/>
  <c r="B44" i="8"/>
  <c r="C44" i="8"/>
  <c r="D44" i="8"/>
  <c r="E44" i="8"/>
  <c r="F44" i="8"/>
  <c r="G44" i="8"/>
  <c r="H44" i="8"/>
  <c r="I44" i="8"/>
  <c r="J44" i="8"/>
  <c r="K44" i="8"/>
  <c r="L44" i="8"/>
  <c r="M44" i="8"/>
  <c r="B45" i="8"/>
  <c r="C45" i="8"/>
  <c r="D45" i="8"/>
  <c r="E45" i="8"/>
  <c r="F45" i="8"/>
  <c r="G45" i="8"/>
  <c r="H45" i="8"/>
  <c r="I45" i="8"/>
  <c r="J45" i="8"/>
  <c r="K45" i="8"/>
  <c r="L45" i="8"/>
  <c r="M45" i="8"/>
  <c r="C31" i="8"/>
  <c r="D31" i="8"/>
  <c r="E31" i="8"/>
  <c r="F31" i="8"/>
  <c r="G31" i="8"/>
  <c r="H31" i="8"/>
  <c r="I31" i="8"/>
  <c r="J31" i="8"/>
  <c r="K31" i="8"/>
  <c r="L31" i="8"/>
  <c r="M31" i="8"/>
  <c r="B31" i="8"/>
  <c r="B32" i="15"/>
  <c r="C32" i="15"/>
  <c r="D32" i="15"/>
  <c r="E32" i="15"/>
  <c r="F32" i="15"/>
  <c r="G32" i="15"/>
  <c r="H32" i="15"/>
  <c r="I32" i="15"/>
  <c r="J32" i="15"/>
  <c r="K32" i="15"/>
  <c r="L32" i="15"/>
  <c r="M32" i="15"/>
  <c r="B33" i="15"/>
  <c r="C33" i="15"/>
  <c r="D33" i="15"/>
  <c r="E33" i="15"/>
  <c r="F33" i="15"/>
  <c r="G33" i="15"/>
  <c r="H33" i="15"/>
  <c r="I33" i="15"/>
  <c r="J33" i="15"/>
  <c r="K33" i="15"/>
  <c r="L33" i="15"/>
  <c r="M33" i="15"/>
  <c r="B34" i="15"/>
  <c r="C34" i="15"/>
  <c r="D34" i="15"/>
  <c r="E34" i="15"/>
  <c r="F34" i="15"/>
  <c r="G34" i="15"/>
  <c r="H34" i="15"/>
  <c r="I34" i="15"/>
  <c r="J34" i="15"/>
  <c r="K34" i="15"/>
  <c r="L34" i="15"/>
  <c r="M34" i="15"/>
  <c r="B35" i="15"/>
  <c r="C35" i="15"/>
  <c r="D35" i="15"/>
  <c r="E35" i="15"/>
  <c r="F35" i="15"/>
  <c r="G35" i="15"/>
  <c r="H35" i="15"/>
  <c r="I35" i="15"/>
  <c r="J35" i="15"/>
  <c r="K35" i="15"/>
  <c r="L35" i="15"/>
  <c r="M35" i="15"/>
  <c r="B36" i="15"/>
  <c r="C36" i="15"/>
  <c r="D36" i="15"/>
  <c r="E36" i="15"/>
  <c r="F36" i="15"/>
  <c r="G36" i="15"/>
  <c r="H36" i="15"/>
  <c r="I36" i="15"/>
  <c r="J36" i="15"/>
  <c r="B37" i="15"/>
  <c r="C37" i="15"/>
  <c r="D37" i="15"/>
  <c r="E37" i="15"/>
  <c r="F37" i="15"/>
  <c r="G37" i="15"/>
  <c r="H37" i="15"/>
  <c r="I37" i="15"/>
  <c r="J37" i="15"/>
  <c r="K37" i="15"/>
  <c r="L37" i="15"/>
  <c r="M37" i="15"/>
  <c r="B38" i="15"/>
  <c r="C38" i="15"/>
  <c r="D38" i="15"/>
  <c r="E38" i="15"/>
  <c r="F38" i="15"/>
  <c r="G38" i="15"/>
  <c r="H38" i="15"/>
  <c r="I38" i="15"/>
  <c r="J38" i="15"/>
  <c r="K38" i="15"/>
  <c r="L38" i="15"/>
  <c r="M38" i="15"/>
  <c r="B39" i="15"/>
  <c r="C39" i="15"/>
  <c r="D39" i="15"/>
  <c r="E39" i="15"/>
  <c r="F39" i="15"/>
  <c r="G39" i="15"/>
  <c r="H39" i="15"/>
  <c r="I39" i="15"/>
  <c r="J39" i="15"/>
  <c r="K39" i="15"/>
  <c r="L39" i="15"/>
  <c r="M39" i="15"/>
  <c r="B40" i="15"/>
  <c r="C40" i="15"/>
  <c r="D40" i="15"/>
  <c r="E40" i="15"/>
  <c r="F40" i="15"/>
  <c r="G40" i="15"/>
  <c r="H40" i="15"/>
  <c r="I40" i="15"/>
  <c r="J40" i="15"/>
  <c r="K40" i="15"/>
  <c r="L40" i="15"/>
  <c r="M40" i="15"/>
  <c r="B41" i="15"/>
  <c r="C41" i="15"/>
  <c r="D41" i="15"/>
  <c r="E41" i="15"/>
  <c r="F41" i="15"/>
  <c r="G41" i="15"/>
  <c r="H41" i="15"/>
  <c r="I41" i="15"/>
  <c r="J41" i="15"/>
  <c r="K41" i="15"/>
  <c r="L41" i="15"/>
  <c r="M41" i="15"/>
  <c r="B42" i="15"/>
  <c r="C42" i="15"/>
  <c r="D42" i="15"/>
  <c r="E42" i="15"/>
  <c r="F42" i="15"/>
  <c r="G42" i="15"/>
  <c r="H42" i="15"/>
  <c r="I42" i="15"/>
  <c r="J42" i="15"/>
  <c r="K42" i="15"/>
  <c r="L42" i="15"/>
  <c r="M42" i="15"/>
  <c r="B43" i="15"/>
  <c r="C43" i="15"/>
  <c r="D43" i="15"/>
  <c r="E43" i="15"/>
  <c r="F43" i="15"/>
  <c r="G43" i="15"/>
  <c r="H43" i="15"/>
  <c r="I43" i="15"/>
  <c r="J43" i="15"/>
  <c r="K43" i="15"/>
  <c r="L43" i="15"/>
  <c r="M43" i="15"/>
  <c r="B44" i="15"/>
  <c r="C44" i="15"/>
  <c r="D44" i="15"/>
  <c r="E44" i="15"/>
  <c r="F44" i="15"/>
  <c r="G44" i="15"/>
  <c r="H44" i="15"/>
  <c r="I44" i="15"/>
  <c r="J44" i="15"/>
  <c r="K44" i="15"/>
  <c r="L44" i="15"/>
  <c r="M44" i="15"/>
  <c r="B45" i="15"/>
  <c r="C45" i="15"/>
  <c r="D45" i="15"/>
  <c r="E45" i="15"/>
  <c r="F45" i="15"/>
  <c r="G45" i="15"/>
  <c r="H45" i="15"/>
  <c r="I45" i="15"/>
  <c r="J45" i="15"/>
  <c r="K45" i="15"/>
  <c r="L45" i="15"/>
  <c r="M45" i="15"/>
  <c r="C31" i="15"/>
  <c r="D31" i="15"/>
  <c r="E31" i="15"/>
  <c r="F31" i="15"/>
  <c r="G31" i="15"/>
  <c r="H31" i="15"/>
  <c r="I31" i="15"/>
  <c r="J31" i="15"/>
  <c r="K31" i="15"/>
  <c r="L31" i="15"/>
  <c r="M31" i="15"/>
  <c r="B31" i="15"/>
  <c r="B71" i="6"/>
  <c r="C71" i="6"/>
  <c r="D71" i="6"/>
  <c r="E71" i="6"/>
  <c r="F71" i="6"/>
  <c r="G71" i="6"/>
  <c r="H71" i="6"/>
  <c r="I71" i="6"/>
  <c r="J71" i="6"/>
  <c r="K71" i="6"/>
  <c r="L71" i="6"/>
  <c r="M71" i="6"/>
  <c r="N71" i="6"/>
  <c r="O71" i="6"/>
  <c r="P71" i="6"/>
  <c r="Q71" i="6"/>
  <c r="S71" i="6"/>
  <c r="B72" i="6"/>
  <c r="C72" i="6"/>
  <c r="D72" i="6"/>
  <c r="E72" i="6"/>
  <c r="F72" i="6"/>
  <c r="G72" i="6"/>
  <c r="H72" i="6"/>
  <c r="I72" i="6"/>
  <c r="J72" i="6"/>
  <c r="K72" i="6"/>
  <c r="L72" i="6"/>
  <c r="M72" i="6"/>
  <c r="N72" i="6"/>
  <c r="O72" i="6"/>
  <c r="P72" i="6"/>
  <c r="Q72" i="6"/>
  <c r="S72" i="6"/>
  <c r="B73" i="6"/>
  <c r="C73" i="6"/>
  <c r="D73" i="6"/>
  <c r="E73" i="6"/>
  <c r="F73" i="6"/>
  <c r="G73" i="6"/>
  <c r="H73" i="6"/>
  <c r="I73" i="6"/>
  <c r="J73" i="6"/>
  <c r="K73" i="6"/>
  <c r="L73" i="6"/>
  <c r="M73" i="6"/>
  <c r="N73" i="6"/>
  <c r="O73" i="6"/>
  <c r="P73" i="6"/>
  <c r="Q73" i="6"/>
  <c r="S73" i="6"/>
  <c r="B74" i="6"/>
  <c r="C74" i="6"/>
  <c r="D74" i="6"/>
  <c r="E74" i="6"/>
  <c r="F74" i="6"/>
  <c r="G74" i="6"/>
  <c r="H74" i="6"/>
  <c r="I74" i="6"/>
  <c r="J74" i="6"/>
  <c r="K74" i="6"/>
  <c r="L74" i="6"/>
  <c r="M74" i="6"/>
  <c r="N74" i="6"/>
  <c r="O74" i="6"/>
  <c r="P74" i="6"/>
  <c r="Q74" i="6"/>
  <c r="S74" i="6"/>
  <c r="B75" i="6"/>
  <c r="C75" i="6"/>
  <c r="D75" i="6"/>
  <c r="E75" i="6"/>
  <c r="F75" i="6"/>
  <c r="G75" i="6"/>
  <c r="H75" i="6"/>
  <c r="I75" i="6"/>
  <c r="J75" i="6"/>
  <c r="K75" i="6"/>
  <c r="L75" i="6"/>
  <c r="M75" i="6"/>
  <c r="N75" i="6"/>
  <c r="O75" i="6"/>
  <c r="P75" i="6"/>
  <c r="Q75" i="6"/>
  <c r="S75" i="6"/>
  <c r="B76" i="6"/>
  <c r="C76" i="6"/>
  <c r="D76" i="6"/>
  <c r="E76" i="6"/>
  <c r="F76" i="6"/>
  <c r="G76" i="6"/>
  <c r="H76" i="6"/>
  <c r="I76" i="6"/>
  <c r="J76" i="6"/>
  <c r="K76" i="6"/>
  <c r="L76" i="6"/>
  <c r="M76" i="6"/>
  <c r="N76" i="6"/>
  <c r="O76" i="6"/>
  <c r="P76" i="6"/>
  <c r="Q76" i="6"/>
  <c r="S76" i="6"/>
  <c r="B77" i="6"/>
  <c r="C77" i="6"/>
  <c r="D77" i="6"/>
  <c r="E77" i="6"/>
  <c r="F77" i="6"/>
  <c r="G77" i="6"/>
  <c r="H77" i="6"/>
  <c r="I77" i="6"/>
  <c r="J77" i="6"/>
  <c r="K77" i="6"/>
  <c r="L77" i="6"/>
  <c r="M77" i="6"/>
  <c r="N77" i="6"/>
  <c r="O77" i="6"/>
  <c r="P77" i="6"/>
  <c r="Q77" i="6"/>
  <c r="S77" i="6"/>
  <c r="B78" i="6"/>
  <c r="C78" i="6"/>
  <c r="D78" i="6"/>
  <c r="E78" i="6"/>
  <c r="F78" i="6"/>
  <c r="G78" i="6"/>
  <c r="H78" i="6"/>
  <c r="I78" i="6"/>
  <c r="J78" i="6"/>
  <c r="K78" i="6"/>
  <c r="L78" i="6"/>
  <c r="M78" i="6"/>
  <c r="N78" i="6"/>
  <c r="O78" i="6"/>
  <c r="P78" i="6"/>
  <c r="Q78" i="6"/>
  <c r="S78" i="6"/>
  <c r="B79" i="6"/>
  <c r="C79" i="6"/>
  <c r="D79" i="6"/>
  <c r="E79" i="6"/>
  <c r="F79" i="6"/>
  <c r="G79" i="6"/>
  <c r="H79" i="6"/>
  <c r="I79" i="6"/>
  <c r="J79" i="6"/>
  <c r="K79" i="6"/>
  <c r="L79" i="6"/>
  <c r="M79" i="6"/>
  <c r="N79" i="6"/>
  <c r="O79" i="6"/>
  <c r="P79" i="6"/>
  <c r="Q79" i="6"/>
  <c r="S79" i="6"/>
  <c r="B80" i="6"/>
  <c r="C80" i="6"/>
  <c r="D80" i="6"/>
  <c r="E80" i="6"/>
  <c r="F80" i="6"/>
  <c r="G80" i="6"/>
  <c r="H80" i="6"/>
  <c r="I80" i="6"/>
  <c r="J80" i="6"/>
  <c r="K80" i="6"/>
  <c r="L80" i="6"/>
  <c r="M80" i="6"/>
  <c r="N80" i="6"/>
  <c r="O80" i="6"/>
  <c r="P80" i="6"/>
  <c r="Q80" i="6"/>
  <c r="S80" i="6"/>
  <c r="B81" i="6"/>
  <c r="C81" i="6"/>
  <c r="D81" i="6"/>
  <c r="E81" i="6"/>
  <c r="F81" i="6"/>
  <c r="G81" i="6"/>
  <c r="H81" i="6"/>
  <c r="I81" i="6"/>
  <c r="J81" i="6"/>
  <c r="K81" i="6"/>
  <c r="L81" i="6"/>
  <c r="M81" i="6"/>
  <c r="N81" i="6"/>
  <c r="O81" i="6"/>
  <c r="P81" i="6"/>
  <c r="Q81" i="6"/>
  <c r="S81" i="6"/>
  <c r="B82" i="6"/>
  <c r="C82" i="6"/>
  <c r="D82" i="6"/>
  <c r="E82" i="6"/>
  <c r="F82" i="6"/>
  <c r="G82" i="6"/>
  <c r="H82" i="6"/>
  <c r="I82" i="6"/>
  <c r="J82" i="6"/>
  <c r="K82" i="6"/>
  <c r="L82" i="6"/>
  <c r="M82" i="6"/>
  <c r="N82" i="6"/>
  <c r="O82" i="6"/>
  <c r="P82" i="6"/>
  <c r="Q82" i="6"/>
  <c r="S82" i="6"/>
  <c r="B83" i="6"/>
  <c r="C83" i="6"/>
  <c r="D83" i="6"/>
  <c r="E83" i="6"/>
  <c r="F83" i="6"/>
  <c r="G83" i="6"/>
  <c r="H83" i="6"/>
  <c r="I83" i="6"/>
  <c r="J83" i="6"/>
  <c r="K83" i="6"/>
  <c r="L83" i="6"/>
  <c r="M83" i="6"/>
  <c r="N83" i="6"/>
  <c r="O83" i="6"/>
  <c r="P83" i="6"/>
  <c r="Q83" i="6"/>
  <c r="S83" i="6"/>
  <c r="B84" i="6"/>
  <c r="C84" i="6"/>
  <c r="D84" i="6"/>
  <c r="E84" i="6"/>
  <c r="F84" i="6"/>
  <c r="G84" i="6"/>
  <c r="H84" i="6"/>
  <c r="I84" i="6"/>
  <c r="J84" i="6"/>
  <c r="K84" i="6"/>
  <c r="L84" i="6"/>
  <c r="M84" i="6"/>
  <c r="N84" i="6"/>
  <c r="O84" i="6"/>
  <c r="P84" i="6"/>
  <c r="Q84" i="6"/>
  <c r="S84" i="6"/>
  <c r="C70" i="6"/>
  <c r="D70" i="6"/>
  <c r="E70" i="6"/>
  <c r="F70" i="6"/>
  <c r="G70" i="6"/>
  <c r="H70" i="6"/>
  <c r="I70" i="6"/>
  <c r="J70" i="6"/>
  <c r="K70" i="6"/>
  <c r="L70" i="6"/>
  <c r="M70" i="6"/>
  <c r="N70" i="6"/>
  <c r="O70" i="6"/>
  <c r="P70" i="6"/>
  <c r="Q70" i="6"/>
  <c r="S70" i="6"/>
  <c r="B70" i="6"/>
  <c r="B50" i="6"/>
  <c r="C50" i="6"/>
  <c r="D50" i="6"/>
  <c r="E50" i="6"/>
  <c r="F50" i="6"/>
  <c r="G50" i="6"/>
  <c r="H50" i="6"/>
  <c r="I50" i="6"/>
  <c r="J50" i="6"/>
  <c r="K50" i="6"/>
  <c r="L50" i="6"/>
  <c r="M50" i="6"/>
  <c r="N50" i="6"/>
  <c r="O50" i="6"/>
  <c r="P50" i="6"/>
  <c r="Q50" i="6"/>
  <c r="S50" i="6"/>
  <c r="B51" i="6"/>
  <c r="C51" i="6"/>
  <c r="D51" i="6"/>
  <c r="E51" i="6"/>
  <c r="F51" i="6"/>
  <c r="G51" i="6"/>
  <c r="H51" i="6"/>
  <c r="I51" i="6"/>
  <c r="J51" i="6"/>
  <c r="K51" i="6"/>
  <c r="L51" i="6"/>
  <c r="M51" i="6"/>
  <c r="N51" i="6"/>
  <c r="O51" i="6"/>
  <c r="P51" i="6"/>
  <c r="Q51" i="6"/>
  <c r="S51" i="6"/>
  <c r="B52" i="6"/>
  <c r="C52" i="6"/>
  <c r="D52" i="6"/>
  <c r="E52" i="6"/>
  <c r="F52" i="6"/>
  <c r="G52" i="6"/>
  <c r="H52" i="6"/>
  <c r="I52" i="6"/>
  <c r="J52" i="6"/>
  <c r="K52" i="6"/>
  <c r="L52" i="6"/>
  <c r="M52" i="6"/>
  <c r="N52" i="6"/>
  <c r="O52" i="6"/>
  <c r="P52" i="6"/>
  <c r="Q52" i="6"/>
  <c r="S52" i="6"/>
  <c r="B53" i="6"/>
  <c r="C53" i="6"/>
  <c r="D53" i="6"/>
  <c r="E53" i="6"/>
  <c r="F53" i="6"/>
  <c r="G53" i="6"/>
  <c r="H53" i="6"/>
  <c r="I53" i="6"/>
  <c r="J53" i="6"/>
  <c r="K53" i="6"/>
  <c r="L53" i="6"/>
  <c r="M53" i="6"/>
  <c r="N53" i="6"/>
  <c r="O53" i="6"/>
  <c r="P53" i="6"/>
  <c r="Q53" i="6"/>
  <c r="S53" i="6"/>
  <c r="B54" i="6"/>
  <c r="C54" i="6"/>
  <c r="D54" i="6"/>
  <c r="E54" i="6"/>
  <c r="F54" i="6"/>
  <c r="G54" i="6"/>
  <c r="H54" i="6"/>
  <c r="I54" i="6"/>
  <c r="J54" i="6"/>
  <c r="K54" i="6"/>
  <c r="L54" i="6"/>
  <c r="M54" i="6"/>
  <c r="N54" i="6"/>
  <c r="O54" i="6"/>
  <c r="P54" i="6"/>
  <c r="Q54" i="6"/>
  <c r="S54" i="6"/>
  <c r="B55" i="6"/>
  <c r="C55" i="6"/>
  <c r="D55" i="6"/>
  <c r="E55" i="6"/>
  <c r="F55" i="6"/>
  <c r="G55" i="6"/>
  <c r="H55" i="6"/>
  <c r="I55" i="6"/>
  <c r="J55" i="6"/>
  <c r="K55" i="6"/>
  <c r="L55" i="6"/>
  <c r="M55" i="6"/>
  <c r="N55" i="6"/>
  <c r="O55" i="6"/>
  <c r="P55" i="6"/>
  <c r="Q55" i="6"/>
  <c r="S55" i="6"/>
  <c r="B56" i="6"/>
  <c r="C56" i="6"/>
  <c r="D56" i="6"/>
  <c r="E56" i="6"/>
  <c r="F56" i="6"/>
  <c r="G56" i="6"/>
  <c r="H56" i="6"/>
  <c r="I56" i="6"/>
  <c r="J56" i="6"/>
  <c r="K56" i="6"/>
  <c r="L56" i="6"/>
  <c r="M56" i="6"/>
  <c r="N56" i="6"/>
  <c r="O56" i="6"/>
  <c r="P56" i="6"/>
  <c r="Q56" i="6"/>
  <c r="S56" i="6"/>
  <c r="B57" i="6"/>
  <c r="C57" i="6"/>
  <c r="D57" i="6"/>
  <c r="E57" i="6"/>
  <c r="F57" i="6"/>
  <c r="G57" i="6"/>
  <c r="H57" i="6"/>
  <c r="I57" i="6"/>
  <c r="J57" i="6"/>
  <c r="K57" i="6"/>
  <c r="L57" i="6"/>
  <c r="M57" i="6"/>
  <c r="N57" i="6"/>
  <c r="O57" i="6"/>
  <c r="P57" i="6"/>
  <c r="Q57" i="6"/>
  <c r="S57" i="6"/>
  <c r="B58" i="6"/>
  <c r="C58" i="6"/>
  <c r="D58" i="6"/>
  <c r="E58" i="6"/>
  <c r="F58" i="6"/>
  <c r="G58" i="6"/>
  <c r="H58" i="6"/>
  <c r="I58" i="6"/>
  <c r="J58" i="6"/>
  <c r="K58" i="6"/>
  <c r="L58" i="6"/>
  <c r="M58" i="6"/>
  <c r="N58" i="6"/>
  <c r="O58" i="6"/>
  <c r="P58" i="6"/>
  <c r="Q58" i="6"/>
  <c r="S58" i="6"/>
  <c r="B59" i="6"/>
  <c r="C59" i="6"/>
  <c r="D59" i="6"/>
  <c r="E59" i="6"/>
  <c r="F59" i="6"/>
  <c r="G59" i="6"/>
  <c r="H59" i="6"/>
  <c r="I59" i="6"/>
  <c r="J59" i="6"/>
  <c r="K59" i="6"/>
  <c r="L59" i="6"/>
  <c r="M59" i="6"/>
  <c r="N59" i="6"/>
  <c r="O59" i="6"/>
  <c r="P59" i="6"/>
  <c r="Q59" i="6"/>
  <c r="S59" i="6"/>
  <c r="B60" i="6"/>
  <c r="C60" i="6"/>
  <c r="D60" i="6"/>
  <c r="E60" i="6"/>
  <c r="F60" i="6"/>
  <c r="G60" i="6"/>
  <c r="H60" i="6"/>
  <c r="I60" i="6"/>
  <c r="J60" i="6"/>
  <c r="K60" i="6"/>
  <c r="L60" i="6"/>
  <c r="M60" i="6"/>
  <c r="N60" i="6"/>
  <c r="O60" i="6"/>
  <c r="P60" i="6"/>
  <c r="Q60" i="6"/>
  <c r="S60" i="6"/>
  <c r="B61" i="6"/>
  <c r="C61" i="6"/>
  <c r="D61" i="6"/>
  <c r="E61" i="6"/>
  <c r="F61" i="6"/>
  <c r="G61" i="6"/>
  <c r="H61" i="6"/>
  <c r="I61" i="6"/>
  <c r="J61" i="6"/>
  <c r="K61" i="6"/>
  <c r="L61" i="6"/>
  <c r="M61" i="6"/>
  <c r="N61" i="6"/>
  <c r="O61" i="6"/>
  <c r="P61" i="6"/>
  <c r="Q61" i="6"/>
  <c r="S61" i="6"/>
  <c r="B62" i="6"/>
  <c r="C62" i="6"/>
  <c r="D62" i="6"/>
  <c r="E62" i="6"/>
  <c r="F62" i="6"/>
  <c r="G62" i="6"/>
  <c r="H62" i="6"/>
  <c r="I62" i="6"/>
  <c r="J62" i="6"/>
  <c r="K62" i="6"/>
  <c r="L62" i="6"/>
  <c r="M62" i="6"/>
  <c r="N62" i="6"/>
  <c r="O62" i="6"/>
  <c r="P62" i="6"/>
  <c r="Q62" i="6"/>
  <c r="S62" i="6"/>
  <c r="B63" i="6"/>
  <c r="C63" i="6"/>
  <c r="D63" i="6"/>
  <c r="E63" i="6"/>
  <c r="F63" i="6"/>
  <c r="G63" i="6"/>
  <c r="H63" i="6"/>
  <c r="I63" i="6"/>
  <c r="J63" i="6"/>
  <c r="K63" i="6"/>
  <c r="L63" i="6"/>
  <c r="M63" i="6"/>
  <c r="N63" i="6"/>
  <c r="O63" i="6"/>
  <c r="P63" i="6"/>
  <c r="Q63" i="6"/>
  <c r="S63" i="6"/>
  <c r="C49" i="6"/>
  <c r="D49" i="6"/>
  <c r="E49" i="6"/>
  <c r="F49" i="6"/>
  <c r="G49" i="6"/>
  <c r="H49" i="6"/>
  <c r="I49" i="6"/>
  <c r="J49" i="6"/>
  <c r="K49" i="6"/>
  <c r="L49" i="6"/>
  <c r="M49" i="6"/>
  <c r="N49" i="6"/>
  <c r="O49" i="6"/>
  <c r="P49" i="6"/>
  <c r="Q49" i="6"/>
  <c r="S49" i="6"/>
  <c r="B49" i="6"/>
  <c r="B71" i="5"/>
  <c r="C71" i="5"/>
  <c r="D71" i="5"/>
  <c r="E71" i="5"/>
  <c r="F71" i="5"/>
  <c r="G71" i="5"/>
  <c r="H71" i="5"/>
  <c r="I71" i="5"/>
  <c r="J71" i="5"/>
  <c r="K71" i="5"/>
  <c r="L71" i="5"/>
  <c r="M71" i="5"/>
  <c r="N71" i="5"/>
  <c r="O71" i="5"/>
  <c r="P71" i="5"/>
  <c r="Q71" i="5"/>
  <c r="S71" i="5"/>
  <c r="B72" i="5"/>
  <c r="C72" i="5"/>
  <c r="D72" i="5"/>
  <c r="E72" i="5"/>
  <c r="F72" i="5"/>
  <c r="G72" i="5"/>
  <c r="H72" i="5"/>
  <c r="I72" i="5"/>
  <c r="J72" i="5"/>
  <c r="K72" i="5"/>
  <c r="L72" i="5"/>
  <c r="M72" i="5"/>
  <c r="N72" i="5"/>
  <c r="O72" i="5"/>
  <c r="P72" i="5"/>
  <c r="Q72" i="5"/>
  <c r="S72" i="5"/>
  <c r="B73" i="5"/>
  <c r="C73" i="5"/>
  <c r="D73" i="5"/>
  <c r="E73" i="5"/>
  <c r="F73" i="5"/>
  <c r="G73" i="5"/>
  <c r="H73" i="5"/>
  <c r="I73" i="5"/>
  <c r="J73" i="5"/>
  <c r="K73" i="5"/>
  <c r="L73" i="5"/>
  <c r="M73" i="5"/>
  <c r="N73" i="5"/>
  <c r="O73" i="5"/>
  <c r="P73" i="5"/>
  <c r="Q73" i="5"/>
  <c r="S73" i="5"/>
  <c r="B74" i="5"/>
  <c r="C74" i="5"/>
  <c r="D74" i="5"/>
  <c r="E74" i="5"/>
  <c r="F74" i="5"/>
  <c r="G74" i="5"/>
  <c r="H74" i="5"/>
  <c r="I74" i="5"/>
  <c r="J74" i="5"/>
  <c r="K74" i="5"/>
  <c r="L74" i="5"/>
  <c r="M74" i="5"/>
  <c r="N74" i="5"/>
  <c r="O74" i="5"/>
  <c r="P74" i="5"/>
  <c r="Q74" i="5"/>
  <c r="S74" i="5"/>
  <c r="B75" i="5"/>
  <c r="C75" i="5"/>
  <c r="D75" i="5"/>
  <c r="E75" i="5"/>
  <c r="F75" i="5"/>
  <c r="G75" i="5"/>
  <c r="H75" i="5"/>
  <c r="I75" i="5"/>
  <c r="J75" i="5"/>
  <c r="K75" i="5"/>
  <c r="L75" i="5"/>
  <c r="M75" i="5"/>
  <c r="N75" i="5"/>
  <c r="O75" i="5"/>
  <c r="P75" i="5"/>
  <c r="Q75" i="5"/>
  <c r="S75" i="5"/>
  <c r="B76" i="5"/>
  <c r="C76" i="5"/>
  <c r="D76" i="5"/>
  <c r="E76" i="5"/>
  <c r="F76" i="5"/>
  <c r="G76" i="5"/>
  <c r="H76" i="5"/>
  <c r="I76" i="5"/>
  <c r="J76" i="5"/>
  <c r="K76" i="5"/>
  <c r="L76" i="5"/>
  <c r="M76" i="5"/>
  <c r="N76" i="5"/>
  <c r="O76" i="5"/>
  <c r="P76" i="5"/>
  <c r="Q76" i="5"/>
  <c r="S76" i="5"/>
  <c r="B77" i="5"/>
  <c r="C77" i="5"/>
  <c r="D77" i="5"/>
  <c r="E77" i="5"/>
  <c r="F77" i="5"/>
  <c r="G77" i="5"/>
  <c r="H77" i="5"/>
  <c r="I77" i="5"/>
  <c r="J77" i="5"/>
  <c r="K77" i="5"/>
  <c r="L77" i="5"/>
  <c r="M77" i="5"/>
  <c r="N77" i="5"/>
  <c r="O77" i="5"/>
  <c r="P77" i="5"/>
  <c r="Q77" i="5"/>
  <c r="S77" i="5"/>
  <c r="B78" i="5"/>
  <c r="C78" i="5"/>
  <c r="D78" i="5"/>
  <c r="E78" i="5"/>
  <c r="F78" i="5"/>
  <c r="G78" i="5"/>
  <c r="H78" i="5"/>
  <c r="I78" i="5"/>
  <c r="J78" i="5"/>
  <c r="K78" i="5"/>
  <c r="L78" i="5"/>
  <c r="M78" i="5"/>
  <c r="N78" i="5"/>
  <c r="O78" i="5"/>
  <c r="P78" i="5"/>
  <c r="Q78" i="5"/>
  <c r="S78" i="5"/>
  <c r="B79" i="5"/>
  <c r="C79" i="5"/>
  <c r="D79" i="5"/>
  <c r="E79" i="5"/>
  <c r="F79" i="5"/>
  <c r="G79" i="5"/>
  <c r="H79" i="5"/>
  <c r="I79" i="5"/>
  <c r="J79" i="5"/>
  <c r="K79" i="5"/>
  <c r="L79" i="5"/>
  <c r="M79" i="5"/>
  <c r="N79" i="5"/>
  <c r="O79" i="5"/>
  <c r="P79" i="5"/>
  <c r="Q79" i="5"/>
  <c r="S79" i="5"/>
  <c r="B80" i="5"/>
  <c r="C80" i="5"/>
  <c r="D80" i="5"/>
  <c r="E80" i="5"/>
  <c r="F80" i="5"/>
  <c r="G80" i="5"/>
  <c r="H80" i="5"/>
  <c r="I80" i="5"/>
  <c r="J80" i="5"/>
  <c r="K80" i="5"/>
  <c r="L80" i="5"/>
  <c r="M80" i="5"/>
  <c r="N80" i="5"/>
  <c r="O80" i="5"/>
  <c r="P80" i="5"/>
  <c r="Q80" i="5"/>
  <c r="S80" i="5"/>
  <c r="B81" i="5"/>
  <c r="C81" i="5"/>
  <c r="D81" i="5"/>
  <c r="E81" i="5"/>
  <c r="F81" i="5"/>
  <c r="G81" i="5"/>
  <c r="H81" i="5"/>
  <c r="I81" i="5"/>
  <c r="J81" i="5"/>
  <c r="K81" i="5"/>
  <c r="L81" i="5"/>
  <c r="M81" i="5"/>
  <c r="N81" i="5"/>
  <c r="O81" i="5"/>
  <c r="P81" i="5"/>
  <c r="Q81" i="5"/>
  <c r="S81" i="5"/>
  <c r="B82" i="5"/>
  <c r="C82" i="5"/>
  <c r="D82" i="5"/>
  <c r="E82" i="5"/>
  <c r="F82" i="5"/>
  <c r="G82" i="5"/>
  <c r="H82" i="5"/>
  <c r="I82" i="5"/>
  <c r="J82" i="5"/>
  <c r="K82" i="5"/>
  <c r="L82" i="5"/>
  <c r="M82" i="5"/>
  <c r="N82" i="5"/>
  <c r="O82" i="5"/>
  <c r="P82" i="5"/>
  <c r="Q82" i="5"/>
  <c r="S82" i="5"/>
  <c r="B83" i="5"/>
  <c r="C83" i="5"/>
  <c r="D83" i="5"/>
  <c r="E83" i="5"/>
  <c r="F83" i="5"/>
  <c r="G83" i="5"/>
  <c r="H83" i="5"/>
  <c r="I83" i="5"/>
  <c r="J83" i="5"/>
  <c r="K83" i="5"/>
  <c r="L83" i="5"/>
  <c r="M83" i="5"/>
  <c r="N83" i="5"/>
  <c r="O83" i="5"/>
  <c r="P83" i="5"/>
  <c r="Q83" i="5"/>
  <c r="S83" i="5"/>
  <c r="B84" i="5"/>
  <c r="C84" i="5"/>
  <c r="D84" i="5"/>
  <c r="E84" i="5"/>
  <c r="F84" i="5"/>
  <c r="G84" i="5"/>
  <c r="H84" i="5"/>
  <c r="I84" i="5"/>
  <c r="J84" i="5"/>
  <c r="K84" i="5"/>
  <c r="L84" i="5"/>
  <c r="M84" i="5"/>
  <c r="N84" i="5"/>
  <c r="O84" i="5"/>
  <c r="P84" i="5"/>
  <c r="Q84" i="5"/>
  <c r="S84" i="5"/>
  <c r="C70" i="5"/>
  <c r="D70" i="5"/>
  <c r="E70" i="5"/>
  <c r="F70" i="5"/>
  <c r="G70" i="5"/>
  <c r="H70" i="5"/>
  <c r="I70" i="5"/>
  <c r="J70" i="5"/>
  <c r="K70" i="5"/>
  <c r="L70" i="5"/>
  <c r="M70" i="5"/>
  <c r="N70" i="5"/>
  <c r="O70" i="5"/>
  <c r="P70" i="5"/>
  <c r="Q70" i="5"/>
  <c r="S70" i="5"/>
  <c r="B70" i="5"/>
  <c r="B49" i="5"/>
  <c r="C49" i="5"/>
  <c r="D49" i="5"/>
  <c r="E49" i="5"/>
  <c r="F49" i="5"/>
  <c r="G49" i="5"/>
  <c r="H49" i="5"/>
  <c r="I49" i="5"/>
  <c r="J49" i="5"/>
  <c r="K49" i="5"/>
  <c r="L49" i="5"/>
  <c r="M49" i="5"/>
  <c r="N49" i="5"/>
  <c r="O49" i="5"/>
  <c r="P49" i="5"/>
  <c r="B50" i="5"/>
  <c r="C50" i="5"/>
  <c r="D50" i="5"/>
  <c r="E50" i="5"/>
  <c r="F50" i="5"/>
  <c r="G50" i="5"/>
  <c r="H50" i="5"/>
  <c r="I50" i="5"/>
  <c r="J50" i="5"/>
  <c r="K50" i="5"/>
  <c r="L50" i="5"/>
  <c r="M50" i="5"/>
  <c r="N50" i="5"/>
  <c r="O50" i="5"/>
  <c r="P50" i="5"/>
  <c r="B51" i="5"/>
  <c r="C51" i="5"/>
  <c r="D51" i="5"/>
  <c r="E51" i="5"/>
  <c r="F51" i="5"/>
  <c r="G51" i="5"/>
  <c r="H51" i="5"/>
  <c r="I51" i="5"/>
  <c r="J51" i="5"/>
  <c r="K51" i="5"/>
  <c r="L51" i="5"/>
  <c r="M51" i="5"/>
  <c r="N51" i="5"/>
  <c r="O51" i="5"/>
  <c r="P51" i="5"/>
  <c r="B52" i="5"/>
  <c r="C52" i="5"/>
  <c r="D52" i="5"/>
  <c r="E52" i="5"/>
  <c r="F52" i="5"/>
  <c r="G52" i="5"/>
  <c r="H52" i="5"/>
  <c r="I52" i="5"/>
  <c r="J52" i="5"/>
  <c r="K52" i="5"/>
  <c r="L52" i="5"/>
  <c r="M52" i="5"/>
  <c r="N52" i="5"/>
  <c r="O52" i="5"/>
  <c r="P52" i="5"/>
  <c r="B53" i="5"/>
  <c r="C53" i="5"/>
  <c r="D53" i="5"/>
  <c r="E53" i="5"/>
  <c r="F53" i="5"/>
  <c r="G53" i="5"/>
  <c r="H53" i="5"/>
  <c r="I53" i="5"/>
  <c r="J53" i="5"/>
  <c r="K53" i="5"/>
  <c r="L53" i="5"/>
  <c r="M53" i="5"/>
  <c r="N53" i="5"/>
  <c r="O53" i="5"/>
  <c r="P53" i="5"/>
  <c r="B54" i="5"/>
  <c r="C54" i="5"/>
  <c r="D54" i="5"/>
  <c r="E54" i="5"/>
  <c r="F54" i="5"/>
  <c r="G54" i="5"/>
  <c r="H54" i="5"/>
  <c r="I54" i="5"/>
  <c r="J54" i="5"/>
  <c r="K54" i="5"/>
  <c r="L54" i="5"/>
  <c r="M54" i="5"/>
  <c r="N54" i="5"/>
  <c r="O54" i="5"/>
  <c r="P54" i="5"/>
  <c r="B55" i="5"/>
  <c r="C55" i="5"/>
  <c r="D55" i="5"/>
  <c r="E55" i="5"/>
  <c r="F55" i="5"/>
  <c r="G55" i="5"/>
  <c r="H55" i="5"/>
  <c r="I55" i="5"/>
  <c r="J55" i="5"/>
  <c r="K55" i="5"/>
  <c r="L55" i="5"/>
  <c r="M55" i="5"/>
  <c r="N55" i="5"/>
  <c r="O55" i="5"/>
  <c r="P55" i="5"/>
  <c r="B56" i="5"/>
  <c r="C56" i="5"/>
  <c r="D56" i="5"/>
  <c r="E56" i="5"/>
  <c r="F56" i="5"/>
  <c r="G56" i="5"/>
  <c r="H56" i="5"/>
  <c r="I56" i="5"/>
  <c r="J56" i="5"/>
  <c r="K56" i="5"/>
  <c r="L56" i="5"/>
  <c r="M56" i="5"/>
  <c r="N56" i="5"/>
  <c r="O56" i="5"/>
  <c r="P56" i="5"/>
  <c r="B57" i="5"/>
  <c r="C57" i="5"/>
  <c r="D57" i="5"/>
  <c r="E57" i="5"/>
  <c r="F57" i="5"/>
  <c r="G57" i="5"/>
  <c r="H57" i="5"/>
  <c r="I57" i="5"/>
  <c r="J57" i="5"/>
  <c r="K57" i="5"/>
  <c r="L57" i="5"/>
  <c r="M57" i="5"/>
  <c r="N57" i="5"/>
  <c r="O57" i="5"/>
  <c r="P57" i="5"/>
  <c r="B58" i="5"/>
  <c r="C58" i="5"/>
  <c r="D58" i="5"/>
  <c r="E58" i="5"/>
  <c r="F58" i="5"/>
  <c r="G58" i="5"/>
  <c r="H58" i="5"/>
  <c r="I58" i="5"/>
  <c r="J58" i="5"/>
  <c r="K58" i="5"/>
  <c r="L58" i="5"/>
  <c r="M58" i="5"/>
  <c r="N58" i="5"/>
  <c r="O58" i="5"/>
  <c r="P58" i="5"/>
  <c r="B59" i="5"/>
  <c r="C59" i="5"/>
  <c r="D59" i="5"/>
  <c r="E59" i="5"/>
  <c r="F59" i="5"/>
  <c r="G59" i="5"/>
  <c r="H59" i="5"/>
  <c r="I59" i="5"/>
  <c r="J59" i="5"/>
  <c r="K59" i="5"/>
  <c r="L59" i="5"/>
  <c r="M59" i="5"/>
  <c r="N59" i="5"/>
  <c r="O59" i="5"/>
  <c r="P59" i="5"/>
  <c r="B60" i="5"/>
  <c r="C60" i="5"/>
  <c r="D60" i="5"/>
  <c r="E60" i="5"/>
  <c r="F60" i="5"/>
  <c r="G60" i="5"/>
  <c r="H60" i="5"/>
  <c r="I60" i="5"/>
  <c r="J60" i="5"/>
  <c r="K60" i="5"/>
  <c r="L60" i="5"/>
  <c r="M60" i="5"/>
  <c r="N60" i="5"/>
  <c r="O60" i="5"/>
  <c r="P60" i="5"/>
  <c r="B61" i="5"/>
  <c r="C61" i="5"/>
  <c r="D61" i="5"/>
  <c r="E61" i="5"/>
  <c r="F61" i="5"/>
  <c r="G61" i="5"/>
  <c r="H61" i="5"/>
  <c r="I61" i="5"/>
  <c r="J61" i="5"/>
  <c r="K61" i="5"/>
  <c r="L61" i="5"/>
  <c r="M61" i="5"/>
  <c r="N61" i="5"/>
  <c r="O61" i="5"/>
  <c r="P61" i="5"/>
  <c r="B62" i="5"/>
  <c r="C62" i="5"/>
  <c r="D62" i="5"/>
  <c r="E62" i="5"/>
  <c r="F62" i="5"/>
  <c r="G62" i="5"/>
  <c r="H62" i="5"/>
  <c r="I62" i="5"/>
  <c r="J62" i="5"/>
  <c r="K62" i="5"/>
  <c r="L62" i="5"/>
  <c r="M62" i="5"/>
  <c r="N62" i="5"/>
  <c r="O62" i="5"/>
  <c r="P62" i="5"/>
  <c r="B63" i="5"/>
  <c r="C63" i="5"/>
  <c r="D63" i="5"/>
  <c r="E63" i="5"/>
  <c r="F63" i="5"/>
  <c r="G63" i="5"/>
  <c r="H63" i="5"/>
  <c r="I63" i="5"/>
  <c r="J63" i="5"/>
  <c r="K63" i="5"/>
  <c r="L63" i="5"/>
  <c r="M63" i="5"/>
  <c r="N63" i="5"/>
  <c r="O63" i="5"/>
  <c r="P63" i="5"/>
  <c r="Q50" i="5"/>
  <c r="S50" i="5"/>
  <c r="Q51" i="5"/>
  <c r="S51" i="5"/>
  <c r="Q52" i="5"/>
  <c r="S52" i="5"/>
  <c r="Q53" i="5"/>
  <c r="S53" i="5"/>
  <c r="Q54" i="5"/>
  <c r="S54" i="5"/>
  <c r="Q55" i="5"/>
  <c r="S55" i="5"/>
  <c r="Q56" i="5"/>
  <c r="S56" i="5"/>
  <c r="Q57" i="5"/>
  <c r="S57" i="5"/>
  <c r="Q58" i="5"/>
  <c r="S58" i="5"/>
  <c r="Q59" i="5"/>
  <c r="S59" i="5"/>
  <c r="Q60" i="5"/>
  <c r="S60" i="5"/>
  <c r="Q61" i="5"/>
  <c r="S61" i="5"/>
  <c r="Q62" i="5"/>
  <c r="S62" i="5"/>
  <c r="Q63" i="5"/>
  <c r="S63" i="5"/>
  <c r="Q49" i="5"/>
  <c r="S49" i="5"/>
  <c r="B28" i="5"/>
  <c r="C28" i="5"/>
  <c r="D28" i="5"/>
  <c r="E28" i="5"/>
  <c r="F28" i="5"/>
  <c r="G28" i="5"/>
  <c r="H28" i="5"/>
  <c r="I28" i="5"/>
  <c r="J28" i="5"/>
  <c r="K28" i="5"/>
  <c r="L28" i="5"/>
  <c r="M28" i="5"/>
  <c r="N28" i="5"/>
  <c r="O28" i="5"/>
  <c r="P28" i="5"/>
  <c r="B29" i="5"/>
  <c r="C29" i="5"/>
  <c r="D29" i="5"/>
  <c r="E29" i="5"/>
  <c r="F29" i="5"/>
  <c r="G29" i="5"/>
  <c r="H29" i="5"/>
  <c r="I29" i="5"/>
  <c r="J29" i="5"/>
  <c r="K29" i="5"/>
  <c r="L29" i="5"/>
  <c r="M29" i="5"/>
  <c r="N29" i="5"/>
  <c r="O29" i="5"/>
  <c r="P29" i="5"/>
  <c r="B30" i="5"/>
  <c r="C30" i="5"/>
  <c r="D30" i="5"/>
  <c r="E30" i="5"/>
  <c r="F30" i="5"/>
  <c r="G30" i="5"/>
  <c r="H30" i="5"/>
  <c r="I30" i="5"/>
  <c r="J30" i="5"/>
  <c r="K30" i="5"/>
  <c r="L30" i="5"/>
  <c r="M30" i="5"/>
  <c r="N30" i="5"/>
  <c r="O30" i="5"/>
  <c r="P30" i="5"/>
  <c r="B31" i="5"/>
  <c r="C31" i="5"/>
  <c r="D31" i="5"/>
  <c r="E31" i="5"/>
  <c r="F31" i="5"/>
  <c r="G31" i="5"/>
  <c r="H31" i="5"/>
  <c r="I31" i="5"/>
  <c r="J31" i="5"/>
  <c r="K31" i="5"/>
  <c r="L31" i="5"/>
  <c r="M31" i="5"/>
  <c r="N31" i="5"/>
  <c r="O31" i="5"/>
  <c r="P31" i="5"/>
  <c r="B32" i="5"/>
  <c r="C32" i="5"/>
  <c r="D32" i="5"/>
  <c r="E32" i="5"/>
  <c r="F32" i="5"/>
  <c r="G32" i="5"/>
  <c r="H32" i="5"/>
  <c r="I32" i="5"/>
  <c r="J32" i="5"/>
  <c r="K32" i="5"/>
  <c r="L32" i="5"/>
  <c r="M32" i="5"/>
  <c r="N32" i="5"/>
  <c r="O32" i="5"/>
  <c r="P32" i="5"/>
  <c r="B33" i="5"/>
  <c r="C33" i="5"/>
  <c r="D33" i="5"/>
  <c r="E33" i="5"/>
  <c r="F33" i="5"/>
  <c r="G33" i="5"/>
  <c r="H33" i="5"/>
  <c r="I33" i="5"/>
  <c r="J33" i="5"/>
  <c r="K33" i="5"/>
  <c r="L33" i="5"/>
  <c r="M33" i="5"/>
  <c r="N33" i="5"/>
  <c r="O33" i="5"/>
  <c r="P33" i="5"/>
  <c r="B34" i="5"/>
  <c r="C34" i="5"/>
  <c r="D34" i="5"/>
  <c r="E34" i="5"/>
  <c r="F34" i="5"/>
  <c r="G34" i="5"/>
  <c r="H34" i="5"/>
  <c r="I34" i="5"/>
  <c r="J34" i="5"/>
  <c r="K34" i="5"/>
  <c r="L34" i="5"/>
  <c r="M34" i="5"/>
  <c r="N34" i="5"/>
  <c r="O34" i="5"/>
  <c r="P34" i="5"/>
  <c r="B35" i="5"/>
  <c r="C35" i="5"/>
  <c r="D35" i="5"/>
  <c r="E35" i="5"/>
  <c r="F35" i="5"/>
  <c r="G35" i="5"/>
  <c r="H35" i="5"/>
  <c r="I35" i="5"/>
  <c r="J35" i="5"/>
  <c r="K35" i="5"/>
  <c r="L35" i="5"/>
  <c r="M35" i="5"/>
  <c r="N35" i="5"/>
  <c r="O35" i="5"/>
  <c r="P35" i="5"/>
  <c r="B36" i="5"/>
  <c r="C36" i="5"/>
  <c r="D36" i="5"/>
  <c r="E36" i="5"/>
  <c r="F36" i="5"/>
  <c r="G36" i="5"/>
  <c r="H36" i="5"/>
  <c r="I36" i="5"/>
  <c r="J36" i="5"/>
  <c r="K36" i="5"/>
  <c r="L36" i="5"/>
  <c r="M36" i="5"/>
  <c r="N36" i="5"/>
  <c r="O36" i="5"/>
  <c r="P36" i="5"/>
  <c r="B37" i="5"/>
  <c r="C37" i="5"/>
  <c r="D37" i="5"/>
  <c r="E37" i="5"/>
  <c r="F37" i="5"/>
  <c r="G37" i="5"/>
  <c r="H37" i="5"/>
  <c r="I37" i="5"/>
  <c r="J37" i="5"/>
  <c r="K37" i="5"/>
  <c r="L37" i="5"/>
  <c r="M37" i="5"/>
  <c r="N37" i="5"/>
  <c r="O37" i="5"/>
  <c r="P37" i="5"/>
  <c r="B38" i="5"/>
  <c r="C38" i="5"/>
  <c r="D38" i="5"/>
  <c r="E38" i="5"/>
  <c r="F38" i="5"/>
  <c r="G38" i="5"/>
  <c r="H38" i="5"/>
  <c r="I38" i="5"/>
  <c r="J38" i="5"/>
  <c r="K38" i="5"/>
  <c r="L38" i="5"/>
  <c r="M38" i="5"/>
  <c r="N38" i="5"/>
  <c r="O38" i="5"/>
  <c r="P38" i="5"/>
  <c r="B39" i="5"/>
  <c r="C39" i="5"/>
  <c r="D39" i="5"/>
  <c r="E39" i="5"/>
  <c r="F39" i="5"/>
  <c r="G39" i="5"/>
  <c r="H39" i="5"/>
  <c r="I39" i="5"/>
  <c r="J39" i="5"/>
  <c r="K39" i="5"/>
  <c r="L39" i="5"/>
  <c r="M39" i="5"/>
  <c r="N39" i="5"/>
  <c r="O39" i="5"/>
  <c r="P39" i="5"/>
  <c r="B40" i="5"/>
  <c r="C40" i="5"/>
  <c r="D40" i="5"/>
  <c r="E40" i="5"/>
  <c r="F40" i="5"/>
  <c r="G40" i="5"/>
  <c r="H40" i="5"/>
  <c r="I40" i="5"/>
  <c r="J40" i="5"/>
  <c r="K40" i="5"/>
  <c r="L40" i="5"/>
  <c r="M40" i="5"/>
  <c r="N40" i="5"/>
  <c r="O40" i="5"/>
  <c r="P40" i="5"/>
  <c r="B41" i="5"/>
  <c r="C41" i="5"/>
  <c r="D41" i="5"/>
  <c r="E41" i="5"/>
  <c r="F41" i="5"/>
  <c r="G41" i="5"/>
  <c r="H41" i="5"/>
  <c r="I41" i="5"/>
  <c r="J41" i="5"/>
  <c r="K41" i="5"/>
  <c r="L41" i="5"/>
  <c r="M41" i="5"/>
  <c r="N41" i="5"/>
  <c r="O41" i="5"/>
  <c r="P41" i="5"/>
  <c r="B42" i="5"/>
  <c r="C42" i="5"/>
  <c r="D42" i="5"/>
  <c r="E42" i="5"/>
  <c r="F42" i="5"/>
  <c r="G42" i="5"/>
  <c r="H42" i="5"/>
  <c r="I42" i="5"/>
  <c r="J42" i="5"/>
  <c r="K42" i="5"/>
  <c r="L42" i="5"/>
  <c r="M42" i="5"/>
  <c r="N42" i="5"/>
  <c r="O42" i="5"/>
  <c r="P42" i="5"/>
  <c r="Q28" i="5"/>
  <c r="S28" i="5"/>
  <c r="Q29" i="5"/>
  <c r="S29" i="5"/>
  <c r="Q30" i="5"/>
  <c r="S30" i="5"/>
  <c r="Q31" i="5"/>
  <c r="S31" i="5"/>
  <c r="Q32" i="5"/>
  <c r="S32" i="5"/>
  <c r="Q33" i="5"/>
  <c r="S33" i="5"/>
  <c r="Q34" i="5"/>
  <c r="S34" i="5"/>
  <c r="Q35" i="5"/>
  <c r="S35" i="5"/>
  <c r="Q36" i="5"/>
  <c r="S36" i="5"/>
  <c r="Q37" i="5"/>
  <c r="S37" i="5"/>
  <c r="Q38" i="5"/>
  <c r="S38" i="5"/>
  <c r="Q39" i="5"/>
  <c r="S39" i="5"/>
  <c r="Q40" i="5"/>
  <c r="S40" i="5"/>
  <c r="Q41" i="5"/>
  <c r="S41" i="5"/>
  <c r="Q42" i="5"/>
  <c r="S42" i="5"/>
  <c r="B32" i="10"/>
  <c r="C32" i="10"/>
  <c r="D32" i="10"/>
  <c r="E32" i="10"/>
  <c r="F32" i="10"/>
  <c r="G32" i="10"/>
  <c r="H32" i="10"/>
  <c r="I32" i="10"/>
  <c r="J32" i="10"/>
  <c r="K32" i="10"/>
  <c r="L32" i="10"/>
  <c r="M32" i="10"/>
  <c r="B33" i="10"/>
  <c r="C33" i="10"/>
  <c r="D33" i="10"/>
  <c r="E33" i="10"/>
  <c r="F33" i="10"/>
  <c r="G33" i="10"/>
  <c r="H33" i="10"/>
  <c r="I33" i="10"/>
  <c r="J33" i="10"/>
  <c r="K33" i="10"/>
  <c r="L33" i="10"/>
  <c r="M33" i="10"/>
  <c r="B34" i="10"/>
  <c r="C34" i="10"/>
  <c r="D34" i="10"/>
  <c r="E34" i="10"/>
  <c r="F34" i="10"/>
  <c r="G34" i="10"/>
  <c r="H34" i="10"/>
  <c r="I34" i="10"/>
  <c r="J34" i="10"/>
  <c r="K34" i="10"/>
  <c r="L34" i="10"/>
  <c r="M34" i="10"/>
  <c r="B35" i="10"/>
  <c r="C35" i="10"/>
  <c r="D35" i="10"/>
  <c r="E35" i="10"/>
  <c r="F35" i="10"/>
  <c r="G35" i="10"/>
  <c r="H35" i="10"/>
  <c r="I35" i="10"/>
  <c r="J35" i="10"/>
  <c r="K35" i="10"/>
  <c r="L35" i="10"/>
  <c r="M35" i="10"/>
  <c r="B36" i="10"/>
  <c r="C36" i="10"/>
  <c r="D36" i="10"/>
  <c r="E36" i="10"/>
  <c r="F36" i="10"/>
  <c r="G36" i="10"/>
  <c r="H36" i="10"/>
  <c r="I36" i="10"/>
  <c r="J36" i="10"/>
  <c r="K36" i="10"/>
  <c r="L36" i="10"/>
  <c r="M36" i="10"/>
  <c r="B37" i="10"/>
  <c r="C37" i="10"/>
  <c r="D37" i="10"/>
  <c r="E37" i="10"/>
  <c r="F37" i="10"/>
  <c r="G37" i="10"/>
  <c r="H37" i="10"/>
  <c r="I37" i="10"/>
  <c r="J37" i="10"/>
  <c r="K37" i="10"/>
  <c r="L37" i="10"/>
  <c r="M37" i="10"/>
  <c r="B38" i="10"/>
  <c r="C38" i="10"/>
  <c r="D38" i="10"/>
  <c r="E38" i="10"/>
  <c r="F38" i="10"/>
  <c r="G38" i="10"/>
  <c r="H38" i="10"/>
  <c r="I38" i="10"/>
  <c r="J38" i="10"/>
  <c r="K38" i="10"/>
  <c r="L38" i="10"/>
  <c r="M38" i="10"/>
  <c r="B39" i="10"/>
  <c r="C39" i="10"/>
  <c r="D39" i="10"/>
  <c r="E39" i="10"/>
  <c r="F39" i="10"/>
  <c r="G39" i="10"/>
  <c r="H39" i="10"/>
  <c r="I39" i="10"/>
  <c r="J39" i="10"/>
  <c r="K39" i="10"/>
  <c r="L39" i="10"/>
  <c r="M39" i="10"/>
  <c r="B40" i="10"/>
  <c r="C40" i="10"/>
  <c r="D40" i="10"/>
  <c r="E40" i="10"/>
  <c r="F40" i="10"/>
  <c r="G40" i="10"/>
  <c r="H40" i="10"/>
  <c r="I40" i="10"/>
  <c r="J40" i="10"/>
  <c r="K40" i="10"/>
  <c r="L40" i="10"/>
  <c r="M40" i="10"/>
  <c r="B41" i="10"/>
  <c r="C41" i="10"/>
  <c r="D41" i="10"/>
  <c r="E41" i="10"/>
  <c r="F41" i="10"/>
  <c r="G41" i="10"/>
  <c r="H41" i="10"/>
  <c r="I41" i="10"/>
  <c r="J41" i="10"/>
  <c r="K41" i="10"/>
  <c r="L41" i="10"/>
  <c r="M41" i="10"/>
  <c r="B42" i="10"/>
  <c r="C42" i="10"/>
  <c r="D42" i="10"/>
  <c r="E42" i="10"/>
  <c r="F42" i="10"/>
  <c r="G42" i="10"/>
  <c r="H42" i="10"/>
  <c r="I42" i="10"/>
  <c r="J42" i="10"/>
  <c r="K42" i="10"/>
  <c r="L42" i="10"/>
  <c r="M42" i="10"/>
  <c r="B43" i="10"/>
  <c r="C43" i="10"/>
  <c r="D43" i="10"/>
  <c r="E43" i="10"/>
  <c r="F43" i="10"/>
  <c r="G43" i="10"/>
  <c r="H43" i="10"/>
  <c r="I43" i="10"/>
  <c r="J43" i="10"/>
  <c r="K43" i="10"/>
  <c r="L43" i="10"/>
  <c r="M43" i="10"/>
  <c r="B44" i="10"/>
  <c r="C44" i="10"/>
  <c r="D44" i="10"/>
  <c r="E44" i="10"/>
  <c r="F44" i="10"/>
  <c r="G44" i="10"/>
  <c r="H44" i="10"/>
  <c r="I44" i="10"/>
  <c r="J44" i="10"/>
  <c r="K44" i="10"/>
  <c r="L44" i="10"/>
  <c r="M44" i="10"/>
  <c r="B45" i="10"/>
  <c r="C45" i="10"/>
  <c r="D45" i="10"/>
  <c r="E45" i="10"/>
  <c r="F45" i="10"/>
  <c r="G45" i="10"/>
  <c r="H45" i="10"/>
  <c r="I45" i="10"/>
  <c r="J45" i="10"/>
  <c r="K45" i="10"/>
  <c r="L45" i="10"/>
  <c r="M45" i="10"/>
  <c r="C31" i="10"/>
  <c r="D31" i="10"/>
  <c r="E31" i="10"/>
  <c r="F31" i="10"/>
  <c r="G31" i="10"/>
  <c r="H31" i="10"/>
  <c r="I31" i="10"/>
  <c r="J31" i="10"/>
  <c r="K31" i="10"/>
  <c r="L31" i="10"/>
  <c r="M31" i="10"/>
  <c r="B31" i="10"/>
  <c r="B70" i="4"/>
  <c r="C70" i="4"/>
  <c r="D70" i="4"/>
  <c r="E70" i="4"/>
  <c r="F70" i="4"/>
  <c r="G70" i="4"/>
  <c r="H70" i="4"/>
  <c r="I70" i="4"/>
  <c r="J70" i="4"/>
  <c r="K70" i="4"/>
  <c r="L70" i="4"/>
  <c r="M70" i="4"/>
  <c r="N70" i="4"/>
  <c r="O70" i="4"/>
  <c r="P70" i="4"/>
  <c r="Q70" i="4"/>
  <c r="S70" i="4"/>
  <c r="B71" i="4"/>
  <c r="C71" i="4"/>
  <c r="D71" i="4"/>
  <c r="E71" i="4"/>
  <c r="F71" i="4"/>
  <c r="G71" i="4"/>
  <c r="H71" i="4"/>
  <c r="I71" i="4"/>
  <c r="J71" i="4"/>
  <c r="K71" i="4"/>
  <c r="L71" i="4"/>
  <c r="M71" i="4"/>
  <c r="N71" i="4"/>
  <c r="O71" i="4"/>
  <c r="P71" i="4"/>
  <c r="Q71" i="4"/>
  <c r="S71" i="4"/>
  <c r="B72" i="4"/>
  <c r="C72" i="4"/>
  <c r="D72" i="4"/>
  <c r="E72" i="4"/>
  <c r="F72" i="4"/>
  <c r="G72" i="4"/>
  <c r="H72" i="4"/>
  <c r="I72" i="4"/>
  <c r="J72" i="4"/>
  <c r="K72" i="4"/>
  <c r="L72" i="4"/>
  <c r="M72" i="4"/>
  <c r="N72" i="4"/>
  <c r="O72" i="4"/>
  <c r="P72" i="4"/>
  <c r="Q72" i="4"/>
  <c r="S72" i="4"/>
  <c r="B73" i="4"/>
  <c r="C73" i="4"/>
  <c r="D73" i="4"/>
  <c r="E73" i="4"/>
  <c r="F73" i="4"/>
  <c r="G73" i="4"/>
  <c r="H73" i="4"/>
  <c r="I73" i="4"/>
  <c r="J73" i="4"/>
  <c r="K73" i="4"/>
  <c r="L73" i="4"/>
  <c r="M73" i="4"/>
  <c r="N73" i="4"/>
  <c r="O73" i="4"/>
  <c r="P73" i="4"/>
  <c r="Q73" i="4"/>
  <c r="S73" i="4"/>
  <c r="B74" i="4"/>
  <c r="C74" i="4"/>
  <c r="D74" i="4"/>
  <c r="E74" i="4"/>
  <c r="F74" i="4"/>
  <c r="G74" i="4"/>
  <c r="H74" i="4"/>
  <c r="I74" i="4"/>
  <c r="J74" i="4"/>
  <c r="K74" i="4"/>
  <c r="L74" i="4"/>
  <c r="M74" i="4"/>
  <c r="N74" i="4"/>
  <c r="O74" i="4"/>
  <c r="P74" i="4"/>
  <c r="Q74" i="4"/>
  <c r="S74" i="4"/>
  <c r="B75" i="4"/>
  <c r="C75" i="4"/>
  <c r="D75" i="4"/>
  <c r="E75" i="4"/>
  <c r="F75" i="4"/>
  <c r="G75" i="4"/>
  <c r="H75" i="4"/>
  <c r="I75" i="4"/>
  <c r="J75" i="4"/>
  <c r="K75" i="4"/>
  <c r="L75" i="4"/>
  <c r="M75" i="4"/>
  <c r="N75" i="4"/>
  <c r="O75" i="4"/>
  <c r="P75" i="4"/>
  <c r="Q75" i="4"/>
  <c r="S75" i="4"/>
  <c r="B76" i="4"/>
  <c r="C76" i="4"/>
  <c r="D76" i="4"/>
  <c r="E76" i="4"/>
  <c r="F76" i="4"/>
  <c r="G76" i="4"/>
  <c r="H76" i="4"/>
  <c r="I76" i="4"/>
  <c r="J76" i="4"/>
  <c r="K76" i="4"/>
  <c r="L76" i="4"/>
  <c r="M76" i="4"/>
  <c r="N76" i="4"/>
  <c r="O76" i="4"/>
  <c r="P76" i="4"/>
  <c r="Q76" i="4"/>
  <c r="S76" i="4"/>
  <c r="B77" i="4"/>
  <c r="C77" i="4"/>
  <c r="D77" i="4"/>
  <c r="E77" i="4"/>
  <c r="F77" i="4"/>
  <c r="G77" i="4"/>
  <c r="H77" i="4"/>
  <c r="I77" i="4"/>
  <c r="J77" i="4"/>
  <c r="K77" i="4"/>
  <c r="L77" i="4"/>
  <c r="M77" i="4"/>
  <c r="N77" i="4"/>
  <c r="O77" i="4"/>
  <c r="P77" i="4"/>
  <c r="Q77" i="4"/>
  <c r="S77" i="4"/>
  <c r="B78" i="4"/>
  <c r="C78" i="4"/>
  <c r="D78" i="4"/>
  <c r="E78" i="4"/>
  <c r="F78" i="4"/>
  <c r="G78" i="4"/>
  <c r="H78" i="4"/>
  <c r="I78" i="4"/>
  <c r="J78" i="4"/>
  <c r="K78" i="4"/>
  <c r="L78" i="4"/>
  <c r="M78" i="4"/>
  <c r="N78" i="4"/>
  <c r="O78" i="4"/>
  <c r="P78" i="4"/>
  <c r="Q78" i="4"/>
  <c r="S78" i="4"/>
  <c r="B79" i="4"/>
  <c r="C79" i="4"/>
  <c r="D79" i="4"/>
  <c r="E79" i="4"/>
  <c r="F79" i="4"/>
  <c r="G79" i="4"/>
  <c r="H79" i="4"/>
  <c r="I79" i="4"/>
  <c r="J79" i="4"/>
  <c r="K79" i="4"/>
  <c r="L79" i="4"/>
  <c r="M79" i="4"/>
  <c r="N79" i="4"/>
  <c r="O79" i="4"/>
  <c r="P79" i="4"/>
  <c r="Q79" i="4"/>
  <c r="S79" i="4"/>
  <c r="B80" i="4"/>
  <c r="C80" i="4"/>
  <c r="D80" i="4"/>
  <c r="E80" i="4"/>
  <c r="F80" i="4"/>
  <c r="G80" i="4"/>
  <c r="H80" i="4"/>
  <c r="I80" i="4"/>
  <c r="J80" i="4"/>
  <c r="K80" i="4"/>
  <c r="L80" i="4"/>
  <c r="M80" i="4"/>
  <c r="N80" i="4"/>
  <c r="O80" i="4"/>
  <c r="P80" i="4"/>
  <c r="Q80" i="4"/>
  <c r="S80" i="4"/>
  <c r="B81" i="4"/>
  <c r="C81" i="4"/>
  <c r="D81" i="4"/>
  <c r="E81" i="4"/>
  <c r="F81" i="4"/>
  <c r="G81" i="4"/>
  <c r="H81" i="4"/>
  <c r="I81" i="4"/>
  <c r="J81" i="4"/>
  <c r="K81" i="4"/>
  <c r="L81" i="4"/>
  <c r="M81" i="4"/>
  <c r="N81" i="4"/>
  <c r="O81" i="4"/>
  <c r="P81" i="4"/>
  <c r="Q81" i="4"/>
  <c r="S81" i="4"/>
  <c r="B82" i="4"/>
  <c r="C82" i="4"/>
  <c r="D82" i="4"/>
  <c r="E82" i="4"/>
  <c r="F82" i="4"/>
  <c r="G82" i="4"/>
  <c r="H82" i="4"/>
  <c r="I82" i="4"/>
  <c r="J82" i="4"/>
  <c r="K82" i="4"/>
  <c r="L82" i="4"/>
  <c r="M82" i="4"/>
  <c r="N82" i="4"/>
  <c r="O82" i="4"/>
  <c r="P82" i="4"/>
  <c r="Q82" i="4"/>
  <c r="S82" i="4"/>
  <c r="B83" i="4"/>
  <c r="C83" i="4"/>
  <c r="D83" i="4"/>
  <c r="E83" i="4"/>
  <c r="F83" i="4"/>
  <c r="G83" i="4"/>
  <c r="H83" i="4"/>
  <c r="I83" i="4"/>
  <c r="J83" i="4"/>
  <c r="K83" i="4"/>
  <c r="L83" i="4"/>
  <c r="M83" i="4"/>
  <c r="N83" i="4"/>
  <c r="O83" i="4"/>
  <c r="P83" i="4"/>
  <c r="Q83" i="4"/>
  <c r="S83" i="4"/>
  <c r="C69" i="4"/>
  <c r="D69" i="4"/>
  <c r="E69" i="4"/>
  <c r="F69" i="4"/>
  <c r="G69" i="4"/>
  <c r="H69" i="4"/>
  <c r="I69" i="4"/>
  <c r="J69" i="4"/>
  <c r="K69" i="4"/>
  <c r="L69" i="4"/>
  <c r="M69" i="4"/>
  <c r="N69" i="4"/>
  <c r="O69" i="4"/>
  <c r="P69" i="4"/>
  <c r="Q69" i="4"/>
  <c r="S69" i="4"/>
  <c r="B69" i="4"/>
  <c r="B49" i="4"/>
  <c r="C49" i="4"/>
  <c r="D49" i="4"/>
  <c r="E49" i="4"/>
  <c r="F49" i="4"/>
  <c r="G49" i="4"/>
  <c r="H49" i="4"/>
  <c r="I49" i="4"/>
  <c r="J49" i="4"/>
  <c r="K49" i="4"/>
  <c r="L49" i="4"/>
  <c r="M49" i="4"/>
  <c r="N49" i="4"/>
  <c r="O49" i="4"/>
  <c r="P49" i="4"/>
  <c r="Q49" i="4"/>
  <c r="S49" i="4"/>
  <c r="B50" i="4"/>
  <c r="C50" i="4"/>
  <c r="D50" i="4"/>
  <c r="E50" i="4"/>
  <c r="F50" i="4"/>
  <c r="G50" i="4"/>
  <c r="H50" i="4"/>
  <c r="I50" i="4"/>
  <c r="J50" i="4"/>
  <c r="K50" i="4"/>
  <c r="L50" i="4"/>
  <c r="M50" i="4"/>
  <c r="N50" i="4"/>
  <c r="O50" i="4"/>
  <c r="P50" i="4"/>
  <c r="Q50" i="4"/>
  <c r="S50" i="4"/>
  <c r="B51" i="4"/>
  <c r="C51" i="4"/>
  <c r="D51" i="4"/>
  <c r="E51" i="4"/>
  <c r="F51" i="4"/>
  <c r="G51" i="4"/>
  <c r="H51" i="4"/>
  <c r="I51" i="4"/>
  <c r="J51" i="4"/>
  <c r="K51" i="4"/>
  <c r="L51" i="4"/>
  <c r="M51" i="4"/>
  <c r="N51" i="4"/>
  <c r="O51" i="4"/>
  <c r="P51" i="4"/>
  <c r="Q51" i="4"/>
  <c r="S51" i="4"/>
  <c r="B52" i="4"/>
  <c r="C52" i="4"/>
  <c r="D52" i="4"/>
  <c r="E52" i="4"/>
  <c r="F52" i="4"/>
  <c r="G52" i="4"/>
  <c r="H52" i="4"/>
  <c r="I52" i="4"/>
  <c r="J52" i="4"/>
  <c r="K52" i="4"/>
  <c r="L52" i="4"/>
  <c r="M52" i="4"/>
  <c r="N52" i="4"/>
  <c r="O52" i="4"/>
  <c r="P52" i="4"/>
  <c r="Q52" i="4"/>
  <c r="S52" i="4"/>
  <c r="B53" i="4"/>
  <c r="C53" i="4"/>
  <c r="D53" i="4"/>
  <c r="E53" i="4"/>
  <c r="F53" i="4"/>
  <c r="G53" i="4"/>
  <c r="H53" i="4"/>
  <c r="I53" i="4"/>
  <c r="J53" i="4"/>
  <c r="K53" i="4"/>
  <c r="L53" i="4"/>
  <c r="M53" i="4"/>
  <c r="N53" i="4"/>
  <c r="O53" i="4"/>
  <c r="P53" i="4"/>
  <c r="Q53" i="4"/>
  <c r="S53" i="4"/>
  <c r="B54" i="4"/>
  <c r="C54" i="4"/>
  <c r="D54" i="4"/>
  <c r="E54" i="4"/>
  <c r="F54" i="4"/>
  <c r="G54" i="4"/>
  <c r="H54" i="4"/>
  <c r="I54" i="4"/>
  <c r="J54" i="4"/>
  <c r="K54" i="4"/>
  <c r="L54" i="4"/>
  <c r="M54" i="4"/>
  <c r="N54" i="4"/>
  <c r="O54" i="4"/>
  <c r="P54" i="4"/>
  <c r="Q54" i="4"/>
  <c r="S54" i="4"/>
  <c r="B55" i="4"/>
  <c r="C55" i="4"/>
  <c r="D55" i="4"/>
  <c r="E55" i="4"/>
  <c r="F55" i="4"/>
  <c r="G55" i="4"/>
  <c r="H55" i="4"/>
  <c r="I55" i="4"/>
  <c r="J55" i="4"/>
  <c r="K55" i="4"/>
  <c r="L55" i="4"/>
  <c r="M55" i="4"/>
  <c r="N55" i="4"/>
  <c r="O55" i="4"/>
  <c r="P55" i="4"/>
  <c r="Q55" i="4"/>
  <c r="S55" i="4"/>
  <c r="B56" i="4"/>
  <c r="C56" i="4"/>
  <c r="D56" i="4"/>
  <c r="E56" i="4"/>
  <c r="F56" i="4"/>
  <c r="G56" i="4"/>
  <c r="H56" i="4"/>
  <c r="I56" i="4"/>
  <c r="J56" i="4"/>
  <c r="K56" i="4"/>
  <c r="L56" i="4"/>
  <c r="M56" i="4"/>
  <c r="N56" i="4"/>
  <c r="O56" i="4"/>
  <c r="P56" i="4"/>
  <c r="Q56" i="4"/>
  <c r="S56" i="4"/>
  <c r="B57" i="4"/>
  <c r="C57" i="4"/>
  <c r="D57" i="4"/>
  <c r="E57" i="4"/>
  <c r="F57" i="4"/>
  <c r="G57" i="4"/>
  <c r="H57" i="4"/>
  <c r="I57" i="4"/>
  <c r="J57" i="4"/>
  <c r="K57" i="4"/>
  <c r="L57" i="4"/>
  <c r="M57" i="4"/>
  <c r="N57" i="4"/>
  <c r="O57" i="4"/>
  <c r="P57" i="4"/>
  <c r="Q57" i="4"/>
  <c r="S57" i="4"/>
  <c r="B58" i="4"/>
  <c r="C58" i="4"/>
  <c r="D58" i="4"/>
  <c r="E58" i="4"/>
  <c r="F58" i="4"/>
  <c r="G58" i="4"/>
  <c r="H58" i="4"/>
  <c r="I58" i="4"/>
  <c r="J58" i="4"/>
  <c r="K58" i="4"/>
  <c r="L58" i="4"/>
  <c r="M58" i="4"/>
  <c r="N58" i="4"/>
  <c r="O58" i="4"/>
  <c r="P58" i="4"/>
  <c r="Q58" i="4"/>
  <c r="S58" i="4"/>
  <c r="B59" i="4"/>
  <c r="C59" i="4"/>
  <c r="D59" i="4"/>
  <c r="E59" i="4"/>
  <c r="F59" i="4"/>
  <c r="G59" i="4"/>
  <c r="H59" i="4"/>
  <c r="I59" i="4"/>
  <c r="J59" i="4"/>
  <c r="K59" i="4"/>
  <c r="L59" i="4"/>
  <c r="M59" i="4"/>
  <c r="N59" i="4"/>
  <c r="O59" i="4"/>
  <c r="P59" i="4"/>
  <c r="Q59" i="4"/>
  <c r="S59" i="4"/>
  <c r="B60" i="4"/>
  <c r="C60" i="4"/>
  <c r="D60" i="4"/>
  <c r="E60" i="4"/>
  <c r="F60" i="4"/>
  <c r="G60" i="4"/>
  <c r="H60" i="4"/>
  <c r="I60" i="4"/>
  <c r="J60" i="4"/>
  <c r="K60" i="4"/>
  <c r="L60" i="4"/>
  <c r="M60" i="4"/>
  <c r="N60" i="4"/>
  <c r="O60" i="4"/>
  <c r="P60" i="4"/>
  <c r="Q60" i="4"/>
  <c r="S60" i="4"/>
  <c r="B61" i="4"/>
  <c r="C61" i="4"/>
  <c r="D61" i="4"/>
  <c r="E61" i="4"/>
  <c r="F61" i="4"/>
  <c r="G61" i="4"/>
  <c r="H61" i="4"/>
  <c r="I61" i="4"/>
  <c r="J61" i="4"/>
  <c r="K61" i="4"/>
  <c r="L61" i="4"/>
  <c r="M61" i="4"/>
  <c r="N61" i="4"/>
  <c r="O61" i="4"/>
  <c r="P61" i="4"/>
  <c r="Q61" i="4"/>
  <c r="S61" i="4"/>
  <c r="B62" i="4"/>
  <c r="C62" i="4"/>
  <c r="D62" i="4"/>
  <c r="E62" i="4"/>
  <c r="F62" i="4"/>
  <c r="G62" i="4"/>
  <c r="H62" i="4"/>
  <c r="I62" i="4"/>
  <c r="J62" i="4"/>
  <c r="K62" i="4"/>
  <c r="L62" i="4"/>
  <c r="M62" i="4"/>
  <c r="N62" i="4"/>
  <c r="O62" i="4"/>
  <c r="P62" i="4"/>
  <c r="Q62" i="4"/>
  <c r="S62" i="4"/>
  <c r="C48" i="4"/>
  <c r="D48" i="4"/>
  <c r="E48" i="4"/>
  <c r="F48" i="4"/>
  <c r="G48" i="4"/>
  <c r="H48" i="4"/>
  <c r="I48" i="4"/>
  <c r="J48" i="4"/>
  <c r="K48" i="4"/>
  <c r="L48" i="4"/>
  <c r="M48" i="4"/>
  <c r="N48" i="4"/>
  <c r="O48" i="4"/>
  <c r="P48" i="4"/>
  <c r="Q48" i="4"/>
  <c r="S48" i="4"/>
  <c r="B48" i="4"/>
  <c r="B69" i="3" l="1"/>
  <c r="C69" i="3"/>
  <c r="D69" i="3"/>
  <c r="E69" i="3"/>
  <c r="F69" i="3"/>
  <c r="G69" i="3"/>
  <c r="H69" i="3"/>
  <c r="I69" i="3"/>
  <c r="J69" i="3"/>
  <c r="K69" i="3"/>
  <c r="L69" i="3"/>
  <c r="M69" i="3"/>
  <c r="N69" i="3"/>
  <c r="O69" i="3"/>
  <c r="P69" i="3"/>
  <c r="Q69" i="3"/>
  <c r="S69" i="3"/>
  <c r="B70" i="3"/>
  <c r="C70" i="3"/>
  <c r="D70" i="3"/>
  <c r="E70" i="3"/>
  <c r="F70" i="3"/>
  <c r="G70" i="3"/>
  <c r="H70" i="3"/>
  <c r="I70" i="3"/>
  <c r="J70" i="3"/>
  <c r="K70" i="3"/>
  <c r="L70" i="3"/>
  <c r="M70" i="3"/>
  <c r="N70" i="3"/>
  <c r="O70" i="3"/>
  <c r="P70" i="3"/>
  <c r="Q70" i="3"/>
  <c r="S70" i="3"/>
  <c r="B71" i="3"/>
  <c r="C71" i="3"/>
  <c r="D71" i="3"/>
  <c r="E71" i="3"/>
  <c r="F71" i="3"/>
  <c r="G71" i="3"/>
  <c r="H71" i="3"/>
  <c r="I71" i="3"/>
  <c r="J71" i="3"/>
  <c r="K71" i="3"/>
  <c r="L71" i="3"/>
  <c r="M71" i="3"/>
  <c r="N71" i="3"/>
  <c r="O71" i="3"/>
  <c r="P71" i="3"/>
  <c r="Q71" i="3"/>
  <c r="S71" i="3"/>
  <c r="B72" i="3"/>
  <c r="C72" i="3"/>
  <c r="D72" i="3"/>
  <c r="E72" i="3"/>
  <c r="F72" i="3"/>
  <c r="G72" i="3"/>
  <c r="H72" i="3"/>
  <c r="I72" i="3"/>
  <c r="J72" i="3"/>
  <c r="K72" i="3"/>
  <c r="L72" i="3"/>
  <c r="M72" i="3"/>
  <c r="N72" i="3"/>
  <c r="O72" i="3"/>
  <c r="P72" i="3"/>
  <c r="Q72" i="3"/>
  <c r="S72" i="3"/>
  <c r="B73" i="3"/>
  <c r="C73" i="3"/>
  <c r="D73" i="3"/>
  <c r="E73" i="3"/>
  <c r="F73" i="3"/>
  <c r="G73" i="3"/>
  <c r="H73" i="3"/>
  <c r="I73" i="3"/>
  <c r="J73" i="3"/>
  <c r="K73" i="3"/>
  <c r="L73" i="3"/>
  <c r="M73" i="3"/>
  <c r="N73" i="3"/>
  <c r="O73" i="3"/>
  <c r="P73" i="3"/>
  <c r="Q73" i="3"/>
  <c r="S73" i="3"/>
  <c r="B74" i="3"/>
  <c r="C74" i="3"/>
  <c r="D74" i="3"/>
  <c r="E74" i="3"/>
  <c r="F74" i="3"/>
  <c r="G74" i="3"/>
  <c r="H74" i="3"/>
  <c r="I74" i="3"/>
  <c r="J74" i="3"/>
  <c r="K74" i="3"/>
  <c r="L74" i="3"/>
  <c r="M74" i="3"/>
  <c r="N74" i="3"/>
  <c r="O74" i="3"/>
  <c r="P74" i="3"/>
  <c r="Q74" i="3"/>
  <c r="S74" i="3"/>
  <c r="B75" i="3"/>
  <c r="C75" i="3"/>
  <c r="D75" i="3"/>
  <c r="E75" i="3"/>
  <c r="F75" i="3"/>
  <c r="G75" i="3"/>
  <c r="H75" i="3"/>
  <c r="I75" i="3"/>
  <c r="J75" i="3"/>
  <c r="K75" i="3"/>
  <c r="L75" i="3"/>
  <c r="M75" i="3"/>
  <c r="N75" i="3"/>
  <c r="O75" i="3"/>
  <c r="P75" i="3"/>
  <c r="Q75" i="3"/>
  <c r="S75" i="3"/>
  <c r="B76" i="3"/>
  <c r="C76" i="3"/>
  <c r="D76" i="3"/>
  <c r="E76" i="3"/>
  <c r="F76" i="3"/>
  <c r="G76" i="3"/>
  <c r="H76" i="3"/>
  <c r="I76" i="3"/>
  <c r="J76" i="3"/>
  <c r="K76" i="3"/>
  <c r="L76" i="3"/>
  <c r="M76" i="3"/>
  <c r="N76" i="3"/>
  <c r="O76" i="3"/>
  <c r="P76" i="3"/>
  <c r="Q76" i="3"/>
  <c r="S76" i="3"/>
  <c r="B77" i="3"/>
  <c r="C77" i="3"/>
  <c r="D77" i="3"/>
  <c r="E77" i="3"/>
  <c r="F77" i="3"/>
  <c r="G77" i="3"/>
  <c r="H77" i="3"/>
  <c r="I77" i="3"/>
  <c r="J77" i="3"/>
  <c r="K77" i="3"/>
  <c r="L77" i="3"/>
  <c r="M77" i="3"/>
  <c r="N77" i="3"/>
  <c r="O77" i="3"/>
  <c r="P77" i="3"/>
  <c r="Q77" i="3"/>
  <c r="S77" i="3"/>
  <c r="B78" i="3"/>
  <c r="C78" i="3"/>
  <c r="D78" i="3"/>
  <c r="E78" i="3"/>
  <c r="F78" i="3"/>
  <c r="G78" i="3"/>
  <c r="H78" i="3"/>
  <c r="I78" i="3"/>
  <c r="J78" i="3"/>
  <c r="K78" i="3"/>
  <c r="L78" i="3"/>
  <c r="M78" i="3"/>
  <c r="N78" i="3"/>
  <c r="O78" i="3"/>
  <c r="P78" i="3"/>
  <c r="Q78" i="3"/>
  <c r="S78" i="3"/>
  <c r="B79" i="3"/>
  <c r="C79" i="3"/>
  <c r="D79" i="3"/>
  <c r="E79" i="3"/>
  <c r="F79" i="3"/>
  <c r="G79" i="3"/>
  <c r="H79" i="3"/>
  <c r="I79" i="3"/>
  <c r="J79" i="3"/>
  <c r="K79" i="3"/>
  <c r="L79" i="3"/>
  <c r="M79" i="3"/>
  <c r="N79" i="3"/>
  <c r="O79" i="3"/>
  <c r="P79" i="3"/>
  <c r="Q79" i="3"/>
  <c r="S79" i="3"/>
  <c r="B80" i="3"/>
  <c r="C80" i="3"/>
  <c r="D80" i="3"/>
  <c r="E80" i="3"/>
  <c r="F80" i="3"/>
  <c r="G80" i="3"/>
  <c r="H80" i="3"/>
  <c r="I80" i="3"/>
  <c r="J80" i="3"/>
  <c r="K80" i="3"/>
  <c r="L80" i="3"/>
  <c r="M80" i="3"/>
  <c r="N80" i="3"/>
  <c r="O80" i="3"/>
  <c r="P80" i="3"/>
  <c r="Q80" i="3"/>
  <c r="S80" i="3"/>
  <c r="B81" i="3"/>
  <c r="C81" i="3"/>
  <c r="D81" i="3"/>
  <c r="E81" i="3"/>
  <c r="F81" i="3"/>
  <c r="G81" i="3"/>
  <c r="H81" i="3"/>
  <c r="I81" i="3"/>
  <c r="J81" i="3"/>
  <c r="K81" i="3"/>
  <c r="L81" i="3"/>
  <c r="M81" i="3"/>
  <c r="N81" i="3"/>
  <c r="O81" i="3"/>
  <c r="P81" i="3"/>
  <c r="Q81" i="3"/>
  <c r="S81" i="3"/>
  <c r="B82" i="3"/>
  <c r="C82" i="3"/>
  <c r="D82" i="3"/>
  <c r="E82" i="3"/>
  <c r="F82" i="3"/>
  <c r="G82" i="3"/>
  <c r="H82" i="3"/>
  <c r="I82" i="3"/>
  <c r="J82" i="3"/>
  <c r="K82" i="3"/>
  <c r="L82" i="3"/>
  <c r="M82" i="3"/>
  <c r="N82" i="3"/>
  <c r="O82" i="3"/>
  <c r="P82" i="3"/>
  <c r="Q82" i="3"/>
  <c r="S82" i="3"/>
  <c r="C68" i="3"/>
  <c r="D68" i="3"/>
  <c r="E68" i="3"/>
  <c r="F68" i="3"/>
  <c r="G68" i="3"/>
  <c r="H68" i="3"/>
  <c r="I68" i="3"/>
  <c r="J68" i="3"/>
  <c r="K68" i="3"/>
  <c r="L68" i="3"/>
  <c r="M68" i="3"/>
  <c r="N68" i="3"/>
  <c r="O68" i="3"/>
  <c r="P68" i="3"/>
  <c r="Q68" i="3"/>
  <c r="S68" i="3"/>
  <c r="B68" i="3"/>
  <c r="B48" i="3"/>
  <c r="C48" i="3"/>
  <c r="D48" i="3"/>
  <c r="E48" i="3"/>
  <c r="F48" i="3"/>
  <c r="G48" i="3"/>
  <c r="H48" i="3"/>
  <c r="I48" i="3"/>
  <c r="J48" i="3"/>
  <c r="K48" i="3"/>
  <c r="L48" i="3"/>
  <c r="M48" i="3"/>
  <c r="N48" i="3"/>
  <c r="O48" i="3"/>
  <c r="P48" i="3"/>
  <c r="Q48" i="3"/>
  <c r="S48" i="3"/>
  <c r="B49" i="3"/>
  <c r="C49" i="3"/>
  <c r="D49" i="3"/>
  <c r="E49" i="3"/>
  <c r="F49" i="3"/>
  <c r="G49" i="3"/>
  <c r="H49" i="3"/>
  <c r="I49" i="3"/>
  <c r="J49" i="3"/>
  <c r="K49" i="3"/>
  <c r="L49" i="3"/>
  <c r="M49" i="3"/>
  <c r="N49" i="3"/>
  <c r="O49" i="3"/>
  <c r="P49" i="3"/>
  <c r="Q49" i="3"/>
  <c r="S49" i="3"/>
  <c r="B50" i="3"/>
  <c r="C50" i="3"/>
  <c r="D50" i="3"/>
  <c r="E50" i="3"/>
  <c r="F50" i="3"/>
  <c r="G50" i="3"/>
  <c r="H50" i="3"/>
  <c r="I50" i="3"/>
  <c r="J50" i="3"/>
  <c r="K50" i="3"/>
  <c r="L50" i="3"/>
  <c r="M50" i="3"/>
  <c r="N50" i="3"/>
  <c r="O50" i="3"/>
  <c r="P50" i="3"/>
  <c r="Q50" i="3"/>
  <c r="S50" i="3"/>
  <c r="B51" i="3"/>
  <c r="C51" i="3"/>
  <c r="D51" i="3"/>
  <c r="E51" i="3"/>
  <c r="F51" i="3"/>
  <c r="G51" i="3"/>
  <c r="H51" i="3"/>
  <c r="I51" i="3"/>
  <c r="J51" i="3"/>
  <c r="K51" i="3"/>
  <c r="L51" i="3"/>
  <c r="M51" i="3"/>
  <c r="N51" i="3"/>
  <c r="O51" i="3"/>
  <c r="P51" i="3"/>
  <c r="Q51" i="3"/>
  <c r="S51" i="3"/>
  <c r="B52" i="3"/>
  <c r="C52" i="3"/>
  <c r="D52" i="3"/>
  <c r="E52" i="3"/>
  <c r="F52" i="3"/>
  <c r="G52" i="3"/>
  <c r="H52" i="3"/>
  <c r="I52" i="3"/>
  <c r="J52" i="3"/>
  <c r="K52" i="3"/>
  <c r="L52" i="3"/>
  <c r="M52" i="3"/>
  <c r="N52" i="3"/>
  <c r="O52" i="3"/>
  <c r="P52" i="3"/>
  <c r="Q52" i="3"/>
  <c r="S52" i="3"/>
  <c r="B53" i="3"/>
  <c r="C53" i="3"/>
  <c r="D53" i="3"/>
  <c r="E53" i="3"/>
  <c r="F53" i="3"/>
  <c r="G53" i="3"/>
  <c r="H53" i="3"/>
  <c r="I53" i="3"/>
  <c r="J53" i="3"/>
  <c r="K53" i="3"/>
  <c r="L53" i="3"/>
  <c r="M53" i="3"/>
  <c r="N53" i="3"/>
  <c r="O53" i="3"/>
  <c r="P53" i="3"/>
  <c r="Q53" i="3"/>
  <c r="S53" i="3"/>
  <c r="B54" i="3"/>
  <c r="C54" i="3"/>
  <c r="D54" i="3"/>
  <c r="E54" i="3"/>
  <c r="F54" i="3"/>
  <c r="G54" i="3"/>
  <c r="H54" i="3"/>
  <c r="I54" i="3"/>
  <c r="J54" i="3"/>
  <c r="K54" i="3"/>
  <c r="L54" i="3"/>
  <c r="M54" i="3"/>
  <c r="N54" i="3"/>
  <c r="O54" i="3"/>
  <c r="P54" i="3"/>
  <c r="Q54" i="3"/>
  <c r="S54" i="3"/>
  <c r="B55" i="3"/>
  <c r="C55" i="3"/>
  <c r="D55" i="3"/>
  <c r="E55" i="3"/>
  <c r="F55" i="3"/>
  <c r="G55" i="3"/>
  <c r="H55" i="3"/>
  <c r="I55" i="3"/>
  <c r="J55" i="3"/>
  <c r="K55" i="3"/>
  <c r="L55" i="3"/>
  <c r="M55" i="3"/>
  <c r="N55" i="3"/>
  <c r="O55" i="3"/>
  <c r="P55" i="3"/>
  <c r="Q55" i="3"/>
  <c r="S55" i="3"/>
  <c r="B56" i="3"/>
  <c r="C56" i="3"/>
  <c r="D56" i="3"/>
  <c r="E56" i="3"/>
  <c r="F56" i="3"/>
  <c r="G56" i="3"/>
  <c r="H56" i="3"/>
  <c r="I56" i="3"/>
  <c r="J56" i="3"/>
  <c r="K56" i="3"/>
  <c r="L56" i="3"/>
  <c r="M56" i="3"/>
  <c r="N56" i="3"/>
  <c r="O56" i="3"/>
  <c r="P56" i="3"/>
  <c r="Q56" i="3"/>
  <c r="S56" i="3"/>
  <c r="B57" i="3"/>
  <c r="C57" i="3"/>
  <c r="D57" i="3"/>
  <c r="E57" i="3"/>
  <c r="F57" i="3"/>
  <c r="G57" i="3"/>
  <c r="H57" i="3"/>
  <c r="I57" i="3"/>
  <c r="J57" i="3"/>
  <c r="K57" i="3"/>
  <c r="L57" i="3"/>
  <c r="M57" i="3"/>
  <c r="N57" i="3"/>
  <c r="O57" i="3"/>
  <c r="P57" i="3"/>
  <c r="Q57" i="3"/>
  <c r="S57" i="3"/>
  <c r="B58" i="3"/>
  <c r="C58" i="3"/>
  <c r="D58" i="3"/>
  <c r="E58" i="3"/>
  <c r="F58" i="3"/>
  <c r="G58" i="3"/>
  <c r="H58" i="3"/>
  <c r="I58" i="3"/>
  <c r="J58" i="3"/>
  <c r="K58" i="3"/>
  <c r="L58" i="3"/>
  <c r="M58" i="3"/>
  <c r="N58" i="3"/>
  <c r="O58" i="3"/>
  <c r="P58" i="3"/>
  <c r="Q58" i="3"/>
  <c r="S58" i="3"/>
  <c r="B59" i="3"/>
  <c r="C59" i="3"/>
  <c r="D59" i="3"/>
  <c r="E59" i="3"/>
  <c r="F59" i="3"/>
  <c r="G59" i="3"/>
  <c r="H59" i="3"/>
  <c r="I59" i="3"/>
  <c r="J59" i="3"/>
  <c r="K59" i="3"/>
  <c r="L59" i="3"/>
  <c r="M59" i="3"/>
  <c r="N59" i="3"/>
  <c r="O59" i="3"/>
  <c r="P59" i="3"/>
  <c r="Q59" i="3"/>
  <c r="S59" i="3"/>
  <c r="B60" i="3"/>
  <c r="C60" i="3"/>
  <c r="D60" i="3"/>
  <c r="E60" i="3"/>
  <c r="F60" i="3"/>
  <c r="G60" i="3"/>
  <c r="H60" i="3"/>
  <c r="I60" i="3"/>
  <c r="J60" i="3"/>
  <c r="K60" i="3"/>
  <c r="L60" i="3"/>
  <c r="M60" i="3"/>
  <c r="N60" i="3"/>
  <c r="O60" i="3"/>
  <c r="P60" i="3"/>
  <c r="Q60" i="3"/>
  <c r="S60" i="3"/>
  <c r="B61" i="3"/>
  <c r="C61" i="3"/>
  <c r="D61" i="3"/>
  <c r="E61" i="3"/>
  <c r="F61" i="3"/>
  <c r="G61" i="3"/>
  <c r="H61" i="3"/>
  <c r="I61" i="3"/>
  <c r="J61" i="3"/>
  <c r="K61" i="3"/>
  <c r="L61" i="3"/>
  <c r="M61" i="3"/>
  <c r="N61" i="3"/>
  <c r="O61" i="3"/>
  <c r="P61" i="3"/>
  <c r="Q61" i="3"/>
  <c r="S61" i="3"/>
  <c r="C47" i="3"/>
  <c r="D47" i="3"/>
  <c r="E47" i="3"/>
  <c r="F47" i="3"/>
  <c r="G47" i="3"/>
  <c r="H47" i="3"/>
  <c r="I47" i="3"/>
  <c r="J47" i="3"/>
  <c r="K47" i="3"/>
  <c r="L47" i="3"/>
  <c r="M47" i="3"/>
  <c r="N47" i="3"/>
  <c r="O47" i="3"/>
  <c r="P47" i="3"/>
  <c r="Q47" i="3"/>
  <c r="S47" i="3"/>
  <c r="B47" i="3"/>
  <c r="M53" i="39"/>
  <c r="M54" i="39"/>
  <c r="M55" i="39"/>
  <c r="M56" i="39"/>
  <c r="M57" i="39"/>
  <c r="M58" i="39"/>
  <c r="M59" i="39"/>
  <c r="M60" i="39"/>
  <c r="M61" i="39"/>
  <c r="M62" i="39"/>
  <c r="M63" i="39"/>
  <c r="M64" i="39"/>
  <c r="M65" i="39"/>
  <c r="M66" i="39"/>
  <c r="M52" i="39"/>
  <c r="L53" i="39"/>
  <c r="L54" i="39"/>
  <c r="L55" i="39"/>
  <c r="L56" i="39"/>
  <c r="L57" i="39"/>
  <c r="L58" i="39"/>
  <c r="L59" i="39"/>
  <c r="L60" i="39"/>
  <c r="L61" i="39"/>
  <c r="L62" i="39"/>
  <c r="L63" i="39"/>
  <c r="L64" i="39"/>
  <c r="L65" i="39"/>
  <c r="L66" i="39"/>
  <c r="L52" i="39"/>
  <c r="K53" i="39"/>
  <c r="K54" i="39"/>
  <c r="K55" i="39"/>
  <c r="K56" i="39"/>
  <c r="K57" i="39"/>
  <c r="K58" i="39"/>
  <c r="K59" i="39"/>
  <c r="K60" i="39"/>
  <c r="K61" i="39"/>
  <c r="K62" i="39"/>
  <c r="K63" i="39"/>
  <c r="K64" i="39"/>
  <c r="K65" i="39"/>
  <c r="K66" i="39"/>
  <c r="K52" i="39"/>
  <c r="J53" i="39"/>
  <c r="J54" i="39"/>
  <c r="J55" i="39"/>
  <c r="J56" i="39"/>
  <c r="J57" i="39"/>
  <c r="J58" i="39"/>
  <c r="J59" i="39"/>
  <c r="J60" i="39"/>
  <c r="J61" i="39"/>
  <c r="J62" i="39"/>
  <c r="J63" i="39"/>
  <c r="J64" i="39"/>
  <c r="J65" i="39"/>
  <c r="J66" i="39"/>
  <c r="J52" i="39"/>
  <c r="I53" i="39"/>
  <c r="I54" i="39"/>
  <c r="I55" i="39"/>
  <c r="I56" i="39"/>
  <c r="I57" i="39"/>
  <c r="I58" i="39"/>
  <c r="I59" i="39"/>
  <c r="I60" i="39"/>
  <c r="I61" i="39"/>
  <c r="I62" i="39"/>
  <c r="I63" i="39"/>
  <c r="I64" i="39"/>
  <c r="I65" i="39"/>
  <c r="I66" i="39"/>
  <c r="I52" i="39"/>
  <c r="H53" i="39"/>
  <c r="H54" i="39"/>
  <c r="H55" i="39"/>
  <c r="H56" i="39"/>
  <c r="H57" i="39"/>
  <c r="H58" i="39"/>
  <c r="H59" i="39"/>
  <c r="H60" i="39"/>
  <c r="H61" i="39"/>
  <c r="H62" i="39"/>
  <c r="H63" i="39"/>
  <c r="H64" i="39"/>
  <c r="H65" i="39"/>
  <c r="H66" i="39"/>
  <c r="H52" i="39"/>
  <c r="G66" i="39"/>
  <c r="G53" i="39"/>
  <c r="G54" i="39"/>
  <c r="G55" i="39"/>
  <c r="G56" i="39"/>
  <c r="G57" i="39"/>
  <c r="G58" i="39"/>
  <c r="G59" i="39"/>
  <c r="G60" i="39"/>
  <c r="G61" i="39"/>
  <c r="G62" i="39"/>
  <c r="G63" i="39"/>
  <c r="G64" i="39"/>
  <c r="G65" i="39"/>
  <c r="G52" i="39"/>
  <c r="F53" i="39"/>
  <c r="F54" i="39"/>
  <c r="F55" i="39"/>
  <c r="F56" i="39"/>
  <c r="F57" i="39"/>
  <c r="F58" i="39"/>
  <c r="F59" i="39"/>
  <c r="F60" i="39"/>
  <c r="F61" i="39"/>
  <c r="F62" i="39"/>
  <c r="F63" i="39"/>
  <c r="F64" i="39"/>
  <c r="F65" i="39"/>
  <c r="F66" i="39"/>
  <c r="F52" i="39"/>
  <c r="E53" i="39"/>
  <c r="E54" i="39"/>
  <c r="E55" i="39"/>
  <c r="E56" i="39"/>
  <c r="E57" i="39"/>
  <c r="E58" i="39"/>
  <c r="E59" i="39"/>
  <c r="E60" i="39"/>
  <c r="E61" i="39"/>
  <c r="E62" i="39"/>
  <c r="E63" i="39"/>
  <c r="E64" i="39"/>
  <c r="E65" i="39"/>
  <c r="E66" i="39"/>
  <c r="E52" i="39"/>
  <c r="M44" i="39"/>
  <c r="L44" i="39"/>
  <c r="K44" i="39"/>
  <c r="J44" i="39"/>
  <c r="I44" i="39"/>
  <c r="H44" i="39"/>
  <c r="G44" i="39"/>
  <c r="F44" i="39"/>
  <c r="E44" i="39"/>
  <c r="D44" i="39"/>
  <c r="C44" i="39"/>
  <c r="B44" i="39"/>
  <c r="M43" i="39"/>
  <c r="L43" i="39"/>
  <c r="K43" i="39"/>
  <c r="J43" i="39"/>
  <c r="I43" i="39"/>
  <c r="H43" i="39"/>
  <c r="G43" i="39"/>
  <c r="F43" i="39"/>
  <c r="E43" i="39"/>
  <c r="D43" i="39"/>
  <c r="C43" i="39"/>
  <c r="B43" i="39"/>
  <c r="M42" i="39"/>
  <c r="L42" i="39"/>
  <c r="K42" i="39"/>
  <c r="J42" i="39"/>
  <c r="I42" i="39"/>
  <c r="H42" i="39"/>
  <c r="G42" i="39"/>
  <c r="F42" i="39"/>
  <c r="E42" i="39"/>
  <c r="D42" i="39"/>
  <c r="C42" i="39"/>
  <c r="B42" i="39"/>
  <c r="M41" i="39"/>
  <c r="L41" i="39"/>
  <c r="K41" i="39"/>
  <c r="J41" i="39"/>
  <c r="I41" i="39"/>
  <c r="H41" i="39"/>
  <c r="G41" i="39"/>
  <c r="F41" i="39"/>
  <c r="E41" i="39"/>
  <c r="D41" i="39"/>
  <c r="C41" i="39"/>
  <c r="B41" i="39"/>
  <c r="M40" i="39"/>
  <c r="L40" i="39"/>
  <c r="K40" i="39"/>
  <c r="J40" i="39"/>
  <c r="I40" i="39"/>
  <c r="H40" i="39"/>
  <c r="G40" i="39"/>
  <c r="F40" i="39"/>
  <c r="E40" i="39"/>
  <c r="D40" i="39"/>
  <c r="C40" i="39"/>
  <c r="B40" i="39"/>
  <c r="M39" i="39"/>
  <c r="L39" i="39"/>
  <c r="K39" i="39"/>
  <c r="J39" i="39"/>
  <c r="I39" i="39"/>
  <c r="H39" i="39"/>
  <c r="G39" i="39"/>
  <c r="F39" i="39"/>
  <c r="E39" i="39"/>
  <c r="D39" i="39"/>
  <c r="C39" i="39"/>
  <c r="B39" i="39"/>
  <c r="M38" i="39"/>
  <c r="L38" i="39"/>
  <c r="K38" i="39"/>
  <c r="J38" i="39"/>
  <c r="I38" i="39"/>
  <c r="H38" i="39"/>
  <c r="G38" i="39"/>
  <c r="F38" i="39"/>
  <c r="E38" i="39"/>
  <c r="D38" i="39"/>
  <c r="C38" i="39"/>
  <c r="B38" i="39"/>
  <c r="M37" i="39"/>
  <c r="L37" i="39"/>
  <c r="K37" i="39"/>
  <c r="J37" i="39"/>
  <c r="I37" i="39"/>
  <c r="H37" i="39"/>
  <c r="G37" i="39"/>
  <c r="F37" i="39"/>
  <c r="E37" i="39"/>
  <c r="D37" i="39"/>
  <c r="C37" i="39"/>
  <c r="B37" i="39"/>
  <c r="M36" i="39"/>
  <c r="L36" i="39"/>
  <c r="K36" i="39"/>
  <c r="J36" i="39"/>
  <c r="I36" i="39"/>
  <c r="H36" i="39"/>
  <c r="G36" i="39"/>
  <c r="F36" i="39"/>
  <c r="E36" i="39"/>
  <c r="D36" i="39"/>
  <c r="C36" i="39"/>
  <c r="B36" i="39"/>
  <c r="M35" i="39"/>
  <c r="L35" i="39"/>
  <c r="K35" i="39"/>
  <c r="J35" i="39"/>
  <c r="I35" i="39"/>
  <c r="H35" i="39"/>
  <c r="G35" i="39"/>
  <c r="F35" i="39"/>
  <c r="E35" i="39"/>
  <c r="D35" i="39"/>
  <c r="C35" i="39"/>
  <c r="B35" i="39"/>
  <c r="M34" i="39"/>
  <c r="L34" i="39"/>
  <c r="K34" i="39"/>
  <c r="J34" i="39"/>
  <c r="I34" i="39"/>
  <c r="H34" i="39"/>
  <c r="G34" i="39"/>
  <c r="F34" i="39"/>
  <c r="E34" i="39"/>
  <c r="D34" i="39"/>
  <c r="C34" i="39"/>
  <c r="B34" i="39"/>
  <c r="M33" i="39"/>
  <c r="L33" i="39"/>
  <c r="K33" i="39"/>
  <c r="J33" i="39"/>
  <c r="I33" i="39"/>
  <c r="H33" i="39"/>
  <c r="G33" i="39"/>
  <c r="F33" i="39"/>
  <c r="E33" i="39"/>
  <c r="D33" i="39"/>
  <c r="C33" i="39"/>
  <c r="B33" i="39"/>
  <c r="M32" i="39"/>
  <c r="L32" i="39"/>
  <c r="K32" i="39"/>
  <c r="J32" i="39"/>
  <c r="I32" i="39"/>
  <c r="H32" i="39"/>
  <c r="G32" i="39"/>
  <c r="F32" i="39"/>
  <c r="E32" i="39"/>
  <c r="D32" i="39"/>
  <c r="C32" i="39"/>
  <c r="B32" i="39"/>
  <c r="M31" i="39"/>
  <c r="L31" i="39"/>
  <c r="K31" i="39"/>
  <c r="J31" i="39"/>
  <c r="I31" i="39"/>
  <c r="H31" i="39"/>
  <c r="G31" i="39"/>
  <c r="F31" i="39"/>
  <c r="E31" i="39"/>
  <c r="D31" i="39"/>
  <c r="C31" i="39"/>
  <c r="B31" i="39"/>
  <c r="C30" i="39"/>
  <c r="D30" i="39"/>
  <c r="E30" i="39"/>
  <c r="F30" i="39"/>
  <c r="G30" i="39"/>
  <c r="H30" i="39"/>
  <c r="I30" i="39"/>
  <c r="J30" i="39"/>
  <c r="K30" i="39"/>
  <c r="L30" i="39"/>
  <c r="M30" i="39"/>
  <c r="B30" i="39"/>
  <c r="B92" i="1"/>
  <c r="C92" i="1"/>
  <c r="D92" i="1"/>
  <c r="E92" i="1"/>
  <c r="F92" i="1"/>
  <c r="G92" i="1"/>
  <c r="H92" i="1"/>
  <c r="I92" i="1"/>
  <c r="J92" i="1"/>
  <c r="K92" i="1"/>
  <c r="L92" i="1"/>
  <c r="M92" i="1"/>
  <c r="N92" i="1"/>
  <c r="O92" i="1"/>
  <c r="P92" i="1"/>
  <c r="Q92" i="1"/>
  <c r="S92" i="1"/>
  <c r="B93" i="1"/>
  <c r="C93" i="1"/>
  <c r="D93" i="1"/>
  <c r="E93" i="1"/>
  <c r="F93" i="1"/>
  <c r="G93" i="1"/>
  <c r="H93" i="1"/>
  <c r="I93" i="1"/>
  <c r="J93" i="1"/>
  <c r="K93" i="1"/>
  <c r="L93" i="1"/>
  <c r="M93" i="1"/>
  <c r="N93" i="1"/>
  <c r="O93" i="1"/>
  <c r="P93" i="1"/>
  <c r="Q93" i="1"/>
  <c r="S93" i="1"/>
  <c r="B94" i="1"/>
  <c r="C94" i="1"/>
  <c r="D94" i="1"/>
  <c r="E94" i="1"/>
  <c r="F94" i="1"/>
  <c r="G94" i="1"/>
  <c r="H94" i="1"/>
  <c r="I94" i="1"/>
  <c r="J94" i="1"/>
  <c r="K94" i="1"/>
  <c r="L94" i="1"/>
  <c r="M94" i="1"/>
  <c r="N94" i="1"/>
  <c r="O94" i="1"/>
  <c r="P94" i="1"/>
  <c r="Q94" i="1"/>
  <c r="S94" i="1"/>
  <c r="B95" i="1"/>
  <c r="C95" i="1"/>
  <c r="D95" i="1"/>
  <c r="E95" i="1"/>
  <c r="F95" i="1"/>
  <c r="G95" i="1"/>
  <c r="H95" i="1"/>
  <c r="I95" i="1"/>
  <c r="J95" i="1"/>
  <c r="K95" i="1"/>
  <c r="L95" i="1"/>
  <c r="M95" i="1"/>
  <c r="N95" i="1"/>
  <c r="O95" i="1"/>
  <c r="P95" i="1"/>
  <c r="Q95" i="1"/>
  <c r="S95" i="1"/>
  <c r="B96" i="1"/>
  <c r="C96" i="1"/>
  <c r="D96" i="1"/>
  <c r="E96" i="1"/>
  <c r="F96" i="1"/>
  <c r="G96" i="1"/>
  <c r="H96" i="1"/>
  <c r="I96" i="1"/>
  <c r="J96" i="1"/>
  <c r="K96" i="1"/>
  <c r="L96" i="1"/>
  <c r="M96" i="1"/>
  <c r="N96" i="1"/>
  <c r="O96" i="1"/>
  <c r="P96" i="1"/>
  <c r="Q96" i="1"/>
  <c r="S96" i="1"/>
  <c r="B97" i="1"/>
  <c r="C97" i="1"/>
  <c r="D97" i="1"/>
  <c r="E97" i="1"/>
  <c r="F97" i="1"/>
  <c r="G97" i="1"/>
  <c r="H97" i="1"/>
  <c r="I97" i="1"/>
  <c r="J97" i="1"/>
  <c r="K97" i="1"/>
  <c r="L97" i="1"/>
  <c r="M97" i="1"/>
  <c r="N97" i="1"/>
  <c r="O97" i="1"/>
  <c r="P97" i="1"/>
  <c r="Q97" i="1"/>
  <c r="S97" i="1"/>
  <c r="B98" i="1"/>
  <c r="C98" i="1"/>
  <c r="D98" i="1"/>
  <c r="E98" i="1"/>
  <c r="F98" i="1"/>
  <c r="G98" i="1"/>
  <c r="H98" i="1"/>
  <c r="I98" i="1"/>
  <c r="J98" i="1"/>
  <c r="K98" i="1"/>
  <c r="L98" i="1"/>
  <c r="M98" i="1"/>
  <c r="N98" i="1"/>
  <c r="O98" i="1"/>
  <c r="P98" i="1"/>
  <c r="Q98" i="1"/>
  <c r="S98" i="1"/>
  <c r="B99" i="1"/>
  <c r="C99" i="1"/>
  <c r="D99" i="1"/>
  <c r="E99" i="1"/>
  <c r="F99" i="1"/>
  <c r="G99" i="1"/>
  <c r="H99" i="1"/>
  <c r="I99" i="1"/>
  <c r="J99" i="1"/>
  <c r="K99" i="1"/>
  <c r="L99" i="1"/>
  <c r="M99" i="1"/>
  <c r="N99" i="1"/>
  <c r="O99" i="1"/>
  <c r="P99" i="1"/>
  <c r="Q99" i="1"/>
  <c r="S99" i="1"/>
  <c r="B100" i="1"/>
  <c r="C100" i="1"/>
  <c r="D100" i="1"/>
  <c r="E100" i="1"/>
  <c r="F100" i="1"/>
  <c r="G100" i="1"/>
  <c r="H100" i="1"/>
  <c r="I100" i="1"/>
  <c r="J100" i="1"/>
  <c r="K100" i="1"/>
  <c r="L100" i="1"/>
  <c r="M100" i="1"/>
  <c r="N100" i="1"/>
  <c r="O100" i="1"/>
  <c r="P100" i="1"/>
  <c r="Q100" i="1"/>
  <c r="S100" i="1"/>
  <c r="B101" i="1"/>
  <c r="C101" i="1"/>
  <c r="D101" i="1"/>
  <c r="E101" i="1"/>
  <c r="F101" i="1"/>
  <c r="G101" i="1"/>
  <c r="H101" i="1"/>
  <c r="I101" i="1"/>
  <c r="J101" i="1"/>
  <c r="K101" i="1"/>
  <c r="L101" i="1"/>
  <c r="M101" i="1"/>
  <c r="N101" i="1"/>
  <c r="O101" i="1"/>
  <c r="P101" i="1"/>
  <c r="Q101" i="1"/>
  <c r="S101" i="1"/>
  <c r="B102" i="1"/>
  <c r="C102" i="1"/>
  <c r="D102" i="1"/>
  <c r="E102" i="1"/>
  <c r="F102" i="1"/>
  <c r="G102" i="1"/>
  <c r="H102" i="1"/>
  <c r="I102" i="1"/>
  <c r="J102" i="1"/>
  <c r="K102" i="1"/>
  <c r="L102" i="1"/>
  <c r="M102" i="1"/>
  <c r="N102" i="1"/>
  <c r="O102" i="1"/>
  <c r="P102" i="1"/>
  <c r="Q102" i="1"/>
  <c r="S102" i="1"/>
  <c r="B103" i="1"/>
  <c r="C103" i="1"/>
  <c r="D103" i="1"/>
  <c r="E103" i="1"/>
  <c r="F103" i="1"/>
  <c r="G103" i="1"/>
  <c r="H103" i="1"/>
  <c r="I103" i="1"/>
  <c r="J103" i="1"/>
  <c r="K103" i="1"/>
  <c r="L103" i="1"/>
  <c r="M103" i="1"/>
  <c r="N103" i="1"/>
  <c r="O103" i="1"/>
  <c r="P103" i="1"/>
  <c r="Q103" i="1"/>
  <c r="S103" i="1"/>
  <c r="B104" i="1"/>
  <c r="C104" i="1"/>
  <c r="D104" i="1"/>
  <c r="E104" i="1"/>
  <c r="F104" i="1"/>
  <c r="G104" i="1"/>
  <c r="H104" i="1"/>
  <c r="I104" i="1"/>
  <c r="J104" i="1"/>
  <c r="K104" i="1"/>
  <c r="L104" i="1"/>
  <c r="M104" i="1"/>
  <c r="N104" i="1"/>
  <c r="O104" i="1"/>
  <c r="P104" i="1"/>
  <c r="Q104" i="1"/>
  <c r="S104" i="1"/>
  <c r="B105" i="1"/>
  <c r="C105" i="1"/>
  <c r="D105" i="1"/>
  <c r="E105" i="1"/>
  <c r="F105" i="1"/>
  <c r="G105" i="1"/>
  <c r="H105" i="1"/>
  <c r="I105" i="1"/>
  <c r="J105" i="1"/>
  <c r="K105" i="1"/>
  <c r="L105" i="1"/>
  <c r="M105" i="1"/>
  <c r="N105" i="1"/>
  <c r="O105" i="1"/>
  <c r="P105" i="1"/>
  <c r="Q105" i="1"/>
  <c r="S105" i="1"/>
  <c r="C91" i="1"/>
  <c r="D91" i="1"/>
  <c r="E91" i="1"/>
  <c r="F91" i="1"/>
  <c r="G91" i="1"/>
  <c r="H91" i="1"/>
  <c r="I91" i="1"/>
  <c r="J91" i="1"/>
  <c r="K91" i="1"/>
  <c r="L91" i="1"/>
  <c r="M91" i="1"/>
  <c r="N91" i="1"/>
  <c r="O91" i="1"/>
  <c r="P91" i="1"/>
  <c r="Q91" i="1"/>
  <c r="S91" i="1"/>
  <c r="B91" i="1"/>
  <c r="B71" i="1"/>
  <c r="C71" i="1"/>
  <c r="D71" i="1"/>
  <c r="E71" i="1"/>
  <c r="F71" i="1"/>
  <c r="G71" i="1"/>
  <c r="H71" i="1"/>
  <c r="I71" i="1"/>
  <c r="J71" i="1"/>
  <c r="K71" i="1"/>
  <c r="L71" i="1"/>
  <c r="M71" i="1"/>
  <c r="N71" i="1"/>
  <c r="O71" i="1"/>
  <c r="P71" i="1"/>
  <c r="Q71" i="1"/>
  <c r="S71" i="1"/>
  <c r="B72" i="1"/>
  <c r="C72" i="1"/>
  <c r="D72" i="1"/>
  <c r="E72" i="1"/>
  <c r="F72" i="1"/>
  <c r="G72" i="1"/>
  <c r="H72" i="1"/>
  <c r="I72" i="1"/>
  <c r="J72" i="1"/>
  <c r="K72" i="1"/>
  <c r="L72" i="1"/>
  <c r="M72" i="1"/>
  <c r="N72" i="1"/>
  <c r="O72" i="1"/>
  <c r="P72" i="1"/>
  <c r="Q72" i="1"/>
  <c r="S72" i="1"/>
  <c r="B73" i="1"/>
  <c r="C73" i="1"/>
  <c r="D73" i="1"/>
  <c r="E73" i="1"/>
  <c r="F73" i="1"/>
  <c r="G73" i="1"/>
  <c r="H73" i="1"/>
  <c r="I73" i="1"/>
  <c r="J73" i="1"/>
  <c r="K73" i="1"/>
  <c r="L73" i="1"/>
  <c r="M73" i="1"/>
  <c r="N73" i="1"/>
  <c r="O73" i="1"/>
  <c r="P73" i="1"/>
  <c r="Q73" i="1"/>
  <c r="S73" i="1"/>
  <c r="B74" i="1"/>
  <c r="C74" i="1"/>
  <c r="D74" i="1"/>
  <c r="E74" i="1"/>
  <c r="F74" i="1"/>
  <c r="G74" i="1"/>
  <c r="H74" i="1"/>
  <c r="I74" i="1"/>
  <c r="J74" i="1"/>
  <c r="K74" i="1"/>
  <c r="L74" i="1"/>
  <c r="M74" i="1"/>
  <c r="N74" i="1"/>
  <c r="O74" i="1"/>
  <c r="P74" i="1"/>
  <c r="Q74" i="1"/>
  <c r="S74" i="1"/>
  <c r="B75" i="1"/>
  <c r="C75" i="1"/>
  <c r="D75" i="1"/>
  <c r="E75" i="1"/>
  <c r="F75" i="1"/>
  <c r="G75" i="1"/>
  <c r="H75" i="1"/>
  <c r="I75" i="1"/>
  <c r="J75" i="1"/>
  <c r="K75" i="1"/>
  <c r="L75" i="1"/>
  <c r="M75" i="1"/>
  <c r="N75" i="1"/>
  <c r="O75" i="1"/>
  <c r="P75" i="1"/>
  <c r="Q75" i="1"/>
  <c r="S75" i="1"/>
  <c r="B76" i="1"/>
  <c r="C76" i="1"/>
  <c r="D76" i="1"/>
  <c r="E76" i="1"/>
  <c r="F76" i="1"/>
  <c r="G76" i="1"/>
  <c r="H76" i="1"/>
  <c r="I76" i="1"/>
  <c r="J76" i="1"/>
  <c r="K76" i="1"/>
  <c r="L76" i="1"/>
  <c r="M76" i="1"/>
  <c r="N76" i="1"/>
  <c r="O76" i="1"/>
  <c r="P76" i="1"/>
  <c r="Q76" i="1"/>
  <c r="S76" i="1"/>
  <c r="B77" i="1"/>
  <c r="C77" i="1"/>
  <c r="D77" i="1"/>
  <c r="E77" i="1"/>
  <c r="F77" i="1"/>
  <c r="G77" i="1"/>
  <c r="H77" i="1"/>
  <c r="I77" i="1"/>
  <c r="J77" i="1"/>
  <c r="K77" i="1"/>
  <c r="L77" i="1"/>
  <c r="M77" i="1"/>
  <c r="N77" i="1"/>
  <c r="O77" i="1"/>
  <c r="P77" i="1"/>
  <c r="Q77" i="1"/>
  <c r="S77" i="1"/>
  <c r="B78" i="1"/>
  <c r="C78" i="1"/>
  <c r="D78" i="1"/>
  <c r="E78" i="1"/>
  <c r="F78" i="1"/>
  <c r="G78" i="1"/>
  <c r="H78" i="1"/>
  <c r="I78" i="1"/>
  <c r="J78" i="1"/>
  <c r="K78" i="1"/>
  <c r="L78" i="1"/>
  <c r="M78" i="1"/>
  <c r="N78" i="1"/>
  <c r="O78" i="1"/>
  <c r="P78" i="1"/>
  <c r="Q78" i="1"/>
  <c r="S78" i="1"/>
  <c r="B79" i="1"/>
  <c r="C79" i="1"/>
  <c r="D79" i="1"/>
  <c r="E79" i="1"/>
  <c r="F79" i="1"/>
  <c r="G79" i="1"/>
  <c r="H79" i="1"/>
  <c r="I79" i="1"/>
  <c r="J79" i="1"/>
  <c r="K79" i="1"/>
  <c r="L79" i="1"/>
  <c r="M79" i="1"/>
  <c r="N79" i="1"/>
  <c r="O79" i="1"/>
  <c r="P79" i="1"/>
  <c r="Q79" i="1"/>
  <c r="S79" i="1"/>
  <c r="B80" i="1"/>
  <c r="C80" i="1"/>
  <c r="D80" i="1"/>
  <c r="E80" i="1"/>
  <c r="F80" i="1"/>
  <c r="G80" i="1"/>
  <c r="H80" i="1"/>
  <c r="I80" i="1"/>
  <c r="J80" i="1"/>
  <c r="K80" i="1"/>
  <c r="L80" i="1"/>
  <c r="M80" i="1"/>
  <c r="N80" i="1"/>
  <c r="O80" i="1"/>
  <c r="P80" i="1"/>
  <c r="Q80" i="1"/>
  <c r="S80" i="1"/>
  <c r="B81" i="1"/>
  <c r="C81" i="1"/>
  <c r="D81" i="1"/>
  <c r="E81" i="1"/>
  <c r="F81" i="1"/>
  <c r="G81" i="1"/>
  <c r="H81" i="1"/>
  <c r="I81" i="1"/>
  <c r="J81" i="1"/>
  <c r="K81" i="1"/>
  <c r="L81" i="1"/>
  <c r="M81" i="1"/>
  <c r="N81" i="1"/>
  <c r="O81" i="1"/>
  <c r="P81" i="1"/>
  <c r="Q81" i="1"/>
  <c r="S81" i="1"/>
  <c r="B82" i="1"/>
  <c r="C82" i="1"/>
  <c r="D82" i="1"/>
  <c r="E82" i="1"/>
  <c r="F82" i="1"/>
  <c r="G82" i="1"/>
  <c r="H82" i="1"/>
  <c r="I82" i="1"/>
  <c r="J82" i="1"/>
  <c r="K82" i="1"/>
  <c r="L82" i="1"/>
  <c r="M82" i="1"/>
  <c r="N82" i="1"/>
  <c r="O82" i="1"/>
  <c r="P82" i="1"/>
  <c r="Q82" i="1"/>
  <c r="S82" i="1"/>
  <c r="B83" i="1"/>
  <c r="C83" i="1"/>
  <c r="D83" i="1"/>
  <c r="E83" i="1"/>
  <c r="F83" i="1"/>
  <c r="G83" i="1"/>
  <c r="H83" i="1"/>
  <c r="I83" i="1"/>
  <c r="J83" i="1"/>
  <c r="K83" i="1"/>
  <c r="L83" i="1"/>
  <c r="M83" i="1"/>
  <c r="N83" i="1"/>
  <c r="O83" i="1"/>
  <c r="P83" i="1"/>
  <c r="Q83" i="1"/>
  <c r="S83" i="1"/>
  <c r="B84" i="1"/>
  <c r="C84" i="1"/>
  <c r="D84" i="1"/>
  <c r="E84" i="1"/>
  <c r="F84" i="1"/>
  <c r="G84" i="1"/>
  <c r="H84" i="1"/>
  <c r="I84" i="1"/>
  <c r="J84" i="1"/>
  <c r="K84" i="1"/>
  <c r="L84" i="1"/>
  <c r="M84" i="1"/>
  <c r="N84" i="1"/>
  <c r="O84" i="1"/>
  <c r="P84" i="1"/>
  <c r="Q84" i="1"/>
  <c r="S84" i="1"/>
  <c r="C70" i="1"/>
  <c r="D70" i="1"/>
  <c r="E70" i="1"/>
  <c r="F70" i="1"/>
  <c r="G70" i="1"/>
  <c r="H70" i="1"/>
  <c r="I70" i="1"/>
  <c r="J70" i="1"/>
  <c r="K70" i="1"/>
  <c r="L70" i="1"/>
  <c r="M70" i="1"/>
  <c r="N70" i="1"/>
  <c r="O70" i="1"/>
  <c r="P70" i="1"/>
  <c r="Q70" i="1"/>
  <c r="S70" i="1"/>
  <c r="B70" i="1"/>
  <c r="B50" i="1"/>
  <c r="C50" i="1"/>
  <c r="D50" i="1"/>
  <c r="E50" i="1"/>
  <c r="F50" i="1"/>
  <c r="G50" i="1"/>
  <c r="H50" i="1"/>
  <c r="I50" i="1"/>
  <c r="J50" i="1"/>
  <c r="K50" i="1"/>
  <c r="L50" i="1"/>
  <c r="M50" i="1"/>
  <c r="N50" i="1"/>
  <c r="O50" i="1"/>
  <c r="P50" i="1"/>
  <c r="Q50" i="1"/>
  <c r="S50" i="1"/>
  <c r="B51" i="1"/>
  <c r="C51" i="1"/>
  <c r="D51" i="1"/>
  <c r="E51" i="1"/>
  <c r="F51" i="1"/>
  <c r="G51" i="1"/>
  <c r="H51" i="1"/>
  <c r="I51" i="1"/>
  <c r="J51" i="1"/>
  <c r="K51" i="1"/>
  <c r="L51" i="1"/>
  <c r="M51" i="1"/>
  <c r="N51" i="1"/>
  <c r="O51" i="1"/>
  <c r="P51" i="1"/>
  <c r="Q51" i="1"/>
  <c r="S51" i="1"/>
  <c r="B52" i="1"/>
  <c r="C52" i="1"/>
  <c r="D52" i="1"/>
  <c r="E52" i="1"/>
  <c r="F52" i="1"/>
  <c r="G52" i="1"/>
  <c r="H52" i="1"/>
  <c r="I52" i="1"/>
  <c r="J52" i="1"/>
  <c r="K52" i="1"/>
  <c r="L52" i="1"/>
  <c r="M52" i="1"/>
  <c r="N52" i="1"/>
  <c r="O52" i="1"/>
  <c r="P52" i="1"/>
  <c r="Q52" i="1"/>
  <c r="S52" i="1"/>
  <c r="B53" i="1"/>
  <c r="C53" i="1"/>
  <c r="D53" i="1"/>
  <c r="E53" i="1"/>
  <c r="F53" i="1"/>
  <c r="G53" i="1"/>
  <c r="H53" i="1"/>
  <c r="I53" i="1"/>
  <c r="J53" i="1"/>
  <c r="K53" i="1"/>
  <c r="L53" i="1"/>
  <c r="M53" i="1"/>
  <c r="N53" i="1"/>
  <c r="O53" i="1"/>
  <c r="P53" i="1"/>
  <c r="Q53" i="1"/>
  <c r="S53" i="1"/>
  <c r="B54" i="1"/>
  <c r="C54" i="1"/>
  <c r="D54" i="1"/>
  <c r="E54" i="1"/>
  <c r="F54" i="1"/>
  <c r="G54" i="1"/>
  <c r="H54" i="1"/>
  <c r="I54" i="1"/>
  <c r="J54" i="1"/>
  <c r="K54" i="1"/>
  <c r="L54" i="1"/>
  <c r="M54" i="1"/>
  <c r="N54" i="1"/>
  <c r="O54" i="1"/>
  <c r="P54" i="1"/>
  <c r="Q54" i="1"/>
  <c r="S54" i="1"/>
  <c r="B55" i="1"/>
  <c r="C55" i="1"/>
  <c r="D55" i="1"/>
  <c r="E55" i="1"/>
  <c r="F55" i="1"/>
  <c r="G55" i="1"/>
  <c r="H55" i="1"/>
  <c r="I55" i="1"/>
  <c r="J55" i="1"/>
  <c r="K55" i="1"/>
  <c r="L55" i="1"/>
  <c r="M55" i="1"/>
  <c r="N55" i="1"/>
  <c r="O55" i="1"/>
  <c r="P55" i="1"/>
  <c r="Q55" i="1"/>
  <c r="S55" i="1"/>
  <c r="B56" i="1"/>
  <c r="C56" i="1"/>
  <c r="D56" i="1"/>
  <c r="E56" i="1"/>
  <c r="F56" i="1"/>
  <c r="G56" i="1"/>
  <c r="H56" i="1"/>
  <c r="I56" i="1"/>
  <c r="J56" i="1"/>
  <c r="K56" i="1"/>
  <c r="L56" i="1"/>
  <c r="M56" i="1"/>
  <c r="N56" i="1"/>
  <c r="O56" i="1"/>
  <c r="P56" i="1"/>
  <c r="Q56" i="1"/>
  <c r="S56" i="1"/>
  <c r="B57" i="1"/>
  <c r="C57" i="1"/>
  <c r="D57" i="1"/>
  <c r="E57" i="1"/>
  <c r="F57" i="1"/>
  <c r="G57" i="1"/>
  <c r="H57" i="1"/>
  <c r="I57" i="1"/>
  <c r="J57" i="1"/>
  <c r="K57" i="1"/>
  <c r="L57" i="1"/>
  <c r="M57" i="1"/>
  <c r="N57" i="1"/>
  <c r="O57" i="1"/>
  <c r="P57" i="1"/>
  <c r="Q57" i="1"/>
  <c r="S57" i="1"/>
  <c r="B58" i="1"/>
  <c r="C58" i="1"/>
  <c r="D58" i="1"/>
  <c r="E58" i="1"/>
  <c r="F58" i="1"/>
  <c r="G58" i="1"/>
  <c r="H58" i="1"/>
  <c r="I58" i="1"/>
  <c r="J58" i="1"/>
  <c r="K58" i="1"/>
  <c r="L58" i="1"/>
  <c r="M58" i="1"/>
  <c r="N58" i="1"/>
  <c r="O58" i="1"/>
  <c r="P58" i="1"/>
  <c r="Q58" i="1"/>
  <c r="S58" i="1"/>
  <c r="B59" i="1"/>
  <c r="C59" i="1"/>
  <c r="D59" i="1"/>
  <c r="E59" i="1"/>
  <c r="F59" i="1"/>
  <c r="G59" i="1"/>
  <c r="H59" i="1"/>
  <c r="I59" i="1"/>
  <c r="J59" i="1"/>
  <c r="K59" i="1"/>
  <c r="L59" i="1"/>
  <c r="M59" i="1"/>
  <c r="N59" i="1"/>
  <c r="O59" i="1"/>
  <c r="P59" i="1"/>
  <c r="Q59" i="1"/>
  <c r="S59" i="1"/>
  <c r="B60" i="1"/>
  <c r="C60" i="1"/>
  <c r="D60" i="1"/>
  <c r="E60" i="1"/>
  <c r="F60" i="1"/>
  <c r="G60" i="1"/>
  <c r="H60" i="1"/>
  <c r="I60" i="1"/>
  <c r="J60" i="1"/>
  <c r="K60" i="1"/>
  <c r="L60" i="1"/>
  <c r="M60" i="1"/>
  <c r="N60" i="1"/>
  <c r="O60" i="1"/>
  <c r="P60" i="1"/>
  <c r="Q60" i="1"/>
  <c r="S60" i="1"/>
  <c r="B61" i="1"/>
  <c r="C61" i="1"/>
  <c r="D61" i="1"/>
  <c r="E61" i="1"/>
  <c r="F61" i="1"/>
  <c r="G61" i="1"/>
  <c r="H61" i="1"/>
  <c r="I61" i="1"/>
  <c r="J61" i="1"/>
  <c r="K61" i="1"/>
  <c r="L61" i="1"/>
  <c r="M61" i="1"/>
  <c r="N61" i="1"/>
  <c r="O61" i="1"/>
  <c r="P61" i="1"/>
  <c r="Q61" i="1"/>
  <c r="S61" i="1"/>
  <c r="B62" i="1"/>
  <c r="C62" i="1"/>
  <c r="D62" i="1"/>
  <c r="E62" i="1"/>
  <c r="F62" i="1"/>
  <c r="G62" i="1"/>
  <c r="H62" i="1"/>
  <c r="I62" i="1"/>
  <c r="J62" i="1"/>
  <c r="K62" i="1"/>
  <c r="L62" i="1"/>
  <c r="M62" i="1"/>
  <c r="N62" i="1"/>
  <c r="O62" i="1"/>
  <c r="P62" i="1"/>
  <c r="Q62" i="1"/>
  <c r="S62" i="1"/>
  <c r="B63" i="1"/>
  <c r="C63" i="1"/>
  <c r="D63" i="1"/>
  <c r="E63" i="1"/>
  <c r="F63" i="1"/>
  <c r="G63" i="1"/>
  <c r="H63" i="1"/>
  <c r="I63" i="1"/>
  <c r="J63" i="1"/>
  <c r="K63" i="1"/>
  <c r="L63" i="1"/>
  <c r="M63" i="1"/>
  <c r="N63" i="1"/>
  <c r="O63" i="1"/>
  <c r="P63" i="1"/>
  <c r="Q63" i="1"/>
  <c r="S63" i="1"/>
  <c r="C49" i="1"/>
  <c r="D49" i="1"/>
  <c r="E49" i="1"/>
  <c r="F49" i="1"/>
  <c r="G49" i="1"/>
  <c r="H49" i="1"/>
  <c r="I49" i="1"/>
  <c r="J49" i="1"/>
  <c r="K49" i="1"/>
  <c r="L49" i="1"/>
  <c r="M49" i="1"/>
  <c r="N49" i="1"/>
  <c r="O49" i="1"/>
  <c r="S49" i="1"/>
  <c r="B49" i="1"/>
  <c r="B29" i="1"/>
  <c r="C29" i="1"/>
  <c r="D29" i="1"/>
  <c r="E29" i="1"/>
  <c r="F29" i="1"/>
  <c r="G29" i="1"/>
  <c r="H29" i="1"/>
  <c r="I29" i="1"/>
  <c r="J29" i="1"/>
  <c r="K29" i="1"/>
  <c r="L29" i="1"/>
  <c r="M29" i="1"/>
  <c r="N29" i="1"/>
  <c r="O29" i="1"/>
  <c r="P29" i="1"/>
  <c r="Q29" i="1"/>
  <c r="S29" i="1"/>
  <c r="B30" i="1"/>
  <c r="C30" i="1"/>
  <c r="D30" i="1"/>
  <c r="E30" i="1"/>
  <c r="F30" i="1"/>
  <c r="G30" i="1"/>
  <c r="H30" i="1"/>
  <c r="I30" i="1"/>
  <c r="J30" i="1"/>
  <c r="K30" i="1"/>
  <c r="L30" i="1"/>
  <c r="M30" i="1"/>
  <c r="N30" i="1"/>
  <c r="O30" i="1"/>
  <c r="P30" i="1"/>
  <c r="Q30" i="1"/>
  <c r="S30" i="1"/>
  <c r="B31" i="1"/>
  <c r="C31" i="1"/>
  <c r="D31" i="1"/>
  <c r="E31" i="1"/>
  <c r="F31" i="1"/>
  <c r="G31" i="1"/>
  <c r="H31" i="1"/>
  <c r="I31" i="1"/>
  <c r="J31" i="1"/>
  <c r="K31" i="1"/>
  <c r="L31" i="1"/>
  <c r="M31" i="1"/>
  <c r="N31" i="1"/>
  <c r="O31" i="1"/>
  <c r="P31" i="1"/>
  <c r="Q31" i="1"/>
  <c r="S31" i="1"/>
  <c r="B32" i="1"/>
  <c r="C32" i="1"/>
  <c r="D32" i="1"/>
  <c r="E32" i="1"/>
  <c r="F32" i="1"/>
  <c r="G32" i="1"/>
  <c r="H32" i="1"/>
  <c r="I32" i="1"/>
  <c r="J32" i="1"/>
  <c r="K32" i="1"/>
  <c r="L32" i="1"/>
  <c r="M32" i="1"/>
  <c r="N32" i="1"/>
  <c r="O32" i="1"/>
  <c r="P32" i="1"/>
  <c r="Q32" i="1"/>
  <c r="S32" i="1"/>
  <c r="B33" i="1"/>
  <c r="C33" i="1"/>
  <c r="D33" i="1"/>
  <c r="E33" i="1"/>
  <c r="F33" i="1"/>
  <c r="G33" i="1"/>
  <c r="H33" i="1"/>
  <c r="I33" i="1"/>
  <c r="J33" i="1"/>
  <c r="K33" i="1"/>
  <c r="L33" i="1"/>
  <c r="M33" i="1"/>
  <c r="N33" i="1"/>
  <c r="O33" i="1"/>
  <c r="P33" i="1"/>
  <c r="Q33" i="1"/>
  <c r="S33" i="1"/>
  <c r="B34" i="1"/>
  <c r="C34" i="1"/>
  <c r="D34" i="1"/>
  <c r="E34" i="1"/>
  <c r="F34" i="1"/>
  <c r="G34" i="1"/>
  <c r="H34" i="1"/>
  <c r="I34" i="1"/>
  <c r="J34" i="1"/>
  <c r="K34" i="1"/>
  <c r="L34" i="1"/>
  <c r="M34" i="1"/>
  <c r="N34" i="1"/>
  <c r="O34" i="1"/>
  <c r="P34" i="1"/>
  <c r="Q34" i="1"/>
  <c r="S34" i="1"/>
  <c r="B35" i="1"/>
  <c r="C35" i="1"/>
  <c r="D35" i="1"/>
  <c r="E35" i="1"/>
  <c r="F35" i="1"/>
  <c r="G35" i="1"/>
  <c r="H35" i="1"/>
  <c r="I35" i="1"/>
  <c r="J35" i="1"/>
  <c r="K35" i="1"/>
  <c r="L35" i="1"/>
  <c r="M35" i="1"/>
  <c r="N35" i="1"/>
  <c r="O35" i="1"/>
  <c r="P35" i="1"/>
  <c r="Q35" i="1"/>
  <c r="S35" i="1"/>
  <c r="B36" i="1"/>
  <c r="C36" i="1"/>
  <c r="D36" i="1"/>
  <c r="E36" i="1"/>
  <c r="F36" i="1"/>
  <c r="G36" i="1"/>
  <c r="H36" i="1"/>
  <c r="I36" i="1"/>
  <c r="J36" i="1"/>
  <c r="K36" i="1"/>
  <c r="L36" i="1"/>
  <c r="M36" i="1"/>
  <c r="N36" i="1"/>
  <c r="O36" i="1"/>
  <c r="P36" i="1"/>
  <c r="Q36" i="1"/>
  <c r="S36" i="1"/>
  <c r="B37" i="1"/>
  <c r="C37" i="1"/>
  <c r="D37" i="1"/>
  <c r="E37" i="1"/>
  <c r="F37" i="1"/>
  <c r="G37" i="1"/>
  <c r="H37" i="1"/>
  <c r="I37" i="1"/>
  <c r="J37" i="1"/>
  <c r="K37" i="1"/>
  <c r="L37" i="1"/>
  <c r="M37" i="1"/>
  <c r="N37" i="1"/>
  <c r="O37" i="1"/>
  <c r="P37" i="1"/>
  <c r="Q37" i="1"/>
  <c r="S37" i="1"/>
  <c r="B38" i="1"/>
  <c r="C38" i="1"/>
  <c r="D38" i="1"/>
  <c r="E38" i="1"/>
  <c r="F38" i="1"/>
  <c r="G38" i="1"/>
  <c r="H38" i="1"/>
  <c r="I38" i="1"/>
  <c r="J38" i="1"/>
  <c r="K38" i="1"/>
  <c r="L38" i="1"/>
  <c r="M38" i="1"/>
  <c r="N38" i="1"/>
  <c r="O38" i="1"/>
  <c r="P38" i="1"/>
  <c r="Q38" i="1"/>
  <c r="S38" i="1"/>
  <c r="B39" i="1"/>
  <c r="C39" i="1"/>
  <c r="D39" i="1"/>
  <c r="E39" i="1"/>
  <c r="F39" i="1"/>
  <c r="G39" i="1"/>
  <c r="H39" i="1"/>
  <c r="I39" i="1"/>
  <c r="J39" i="1"/>
  <c r="K39" i="1"/>
  <c r="L39" i="1"/>
  <c r="M39" i="1"/>
  <c r="N39" i="1"/>
  <c r="O39" i="1"/>
  <c r="P39" i="1"/>
  <c r="Q39" i="1"/>
  <c r="S39" i="1"/>
  <c r="B40" i="1"/>
  <c r="C40" i="1"/>
  <c r="D40" i="1"/>
  <c r="E40" i="1"/>
  <c r="F40" i="1"/>
  <c r="G40" i="1"/>
  <c r="H40" i="1"/>
  <c r="I40" i="1"/>
  <c r="J40" i="1"/>
  <c r="K40" i="1"/>
  <c r="L40" i="1"/>
  <c r="M40" i="1"/>
  <c r="N40" i="1"/>
  <c r="O40" i="1"/>
  <c r="P40" i="1"/>
  <c r="Q40" i="1"/>
  <c r="S40" i="1"/>
  <c r="B41" i="1"/>
  <c r="C41" i="1"/>
  <c r="D41" i="1"/>
  <c r="E41" i="1"/>
  <c r="F41" i="1"/>
  <c r="G41" i="1"/>
  <c r="H41" i="1"/>
  <c r="I41" i="1"/>
  <c r="J41" i="1"/>
  <c r="K41" i="1"/>
  <c r="L41" i="1"/>
  <c r="M41" i="1"/>
  <c r="N41" i="1"/>
  <c r="O41" i="1"/>
  <c r="P41" i="1"/>
  <c r="Q41" i="1"/>
  <c r="S41" i="1"/>
  <c r="B42" i="1"/>
  <c r="C42" i="1"/>
  <c r="D42" i="1"/>
  <c r="E42" i="1"/>
  <c r="F42" i="1"/>
  <c r="G42" i="1"/>
  <c r="H42" i="1"/>
  <c r="I42" i="1"/>
  <c r="J42" i="1"/>
  <c r="K42" i="1"/>
  <c r="L42" i="1"/>
  <c r="M42" i="1"/>
  <c r="N42" i="1"/>
  <c r="O42" i="1"/>
  <c r="P42" i="1"/>
  <c r="Q42" i="1"/>
  <c r="S42" i="1"/>
  <c r="C28" i="1"/>
  <c r="D28" i="1"/>
  <c r="E28" i="1"/>
  <c r="F28" i="1"/>
  <c r="G28" i="1"/>
  <c r="H28" i="1"/>
  <c r="I28" i="1"/>
  <c r="J28" i="1"/>
  <c r="K28" i="1"/>
  <c r="L28" i="1"/>
  <c r="M28" i="1"/>
  <c r="N28" i="1"/>
  <c r="O28" i="1"/>
  <c r="P28" i="1"/>
  <c r="Q28" i="1"/>
  <c r="S28" i="1"/>
  <c r="B28" i="1"/>
  <c r="M67" i="15" l="1"/>
  <c r="M66" i="15"/>
  <c r="M65" i="15"/>
  <c r="M64" i="15"/>
  <c r="M63" i="15"/>
  <c r="M62" i="15"/>
  <c r="M61" i="15"/>
  <c r="M60" i="15"/>
  <c r="M59" i="15"/>
  <c r="M57" i="15"/>
  <c r="M56" i="15"/>
  <c r="M55" i="15"/>
  <c r="M54" i="15"/>
  <c r="L67" i="15"/>
  <c r="L66" i="15"/>
  <c r="L65" i="15"/>
  <c r="L64" i="15"/>
  <c r="L63" i="15"/>
  <c r="L62" i="15"/>
  <c r="L61" i="15"/>
  <c r="L60" i="15"/>
  <c r="L59" i="15"/>
  <c r="L57" i="15"/>
  <c r="L56" i="15"/>
  <c r="L55" i="15"/>
  <c r="L54" i="15"/>
  <c r="K67" i="15"/>
  <c r="K66" i="15"/>
  <c r="K65" i="15"/>
  <c r="K64" i="15"/>
  <c r="K63" i="15"/>
  <c r="K62" i="15"/>
  <c r="K61" i="15"/>
  <c r="K60" i="15"/>
  <c r="K59" i="15"/>
  <c r="K57" i="15"/>
  <c r="K56" i="15"/>
  <c r="K55" i="15"/>
  <c r="K54" i="15"/>
  <c r="S42" i="6" l="1"/>
  <c r="Q42" i="6"/>
  <c r="P42" i="6"/>
  <c r="O42" i="6"/>
  <c r="N42" i="6"/>
  <c r="M42" i="6"/>
  <c r="L42" i="6"/>
  <c r="K42" i="6"/>
  <c r="J42" i="6"/>
  <c r="I42" i="6"/>
  <c r="H42" i="6"/>
  <c r="G42" i="6"/>
  <c r="F42" i="6"/>
  <c r="E42" i="6"/>
  <c r="D42" i="6"/>
  <c r="C42" i="6"/>
  <c r="S41" i="6"/>
  <c r="Q41" i="6"/>
  <c r="P41" i="6"/>
  <c r="O41" i="6"/>
  <c r="N41" i="6"/>
  <c r="M41" i="6"/>
  <c r="L41" i="6"/>
  <c r="K41" i="6"/>
  <c r="J41" i="6"/>
  <c r="I41" i="6"/>
  <c r="H41" i="6"/>
  <c r="G41" i="6"/>
  <c r="F41" i="6"/>
  <c r="E41" i="6"/>
  <c r="D41" i="6"/>
  <c r="C41" i="6"/>
  <c r="S40" i="6"/>
  <c r="Q40" i="6"/>
  <c r="P40" i="6"/>
  <c r="O40" i="6"/>
  <c r="N40" i="6"/>
  <c r="M40" i="6"/>
  <c r="L40" i="6"/>
  <c r="K40" i="6"/>
  <c r="J40" i="6"/>
  <c r="I40" i="6"/>
  <c r="H40" i="6"/>
  <c r="G40" i="6"/>
  <c r="F40" i="6"/>
  <c r="E40" i="6"/>
  <c r="D40" i="6"/>
  <c r="C40" i="6"/>
  <c r="S39" i="6"/>
  <c r="Q39" i="6"/>
  <c r="P39" i="6"/>
  <c r="O39" i="6"/>
  <c r="N39" i="6"/>
  <c r="M39" i="6"/>
  <c r="L39" i="6"/>
  <c r="K39" i="6"/>
  <c r="J39" i="6"/>
  <c r="I39" i="6"/>
  <c r="H39" i="6"/>
  <c r="G39" i="6"/>
  <c r="F39" i="6"/>
  <c r="E39" i="6"/>
  <c r="D39" i="6"/>
  <c r="C39" i="6"/>
  <c r="S38" i="6"/>
  <c r="Q38" i="6"/>
  <c r="P38" i="6"/>
  <c r="O38" i="6"/>
  <c r="N38" i="6"/>
  <c r="M38" i="6"/>
  <c r="L38" i="6"/>
  <c r="K38" i="6"/>
  <c r="J38" i="6"/>
  <c r="I38" i="6"/>
  <c r="H38" i="6"/>
  <c r="G38" i="6"/>
  <c r="F38" i="6"/>
  <c r="E38" i="6"/>
  <c r="D38" i="6"/>
  <c r="C38" i="6"/>
  <c r="S37" i="6"/>
  <c r="Q37" i="6"/>
  <c r="P37" i="6"/>
  <c r="O37" i="6"/>
  <c r="N37" i="6"/>
  <c r="M37" i="6"/>
  <c r="L37" i="6"/>
  <c r="K37" i="6"/>
  <c r="J37" i="6"/>
  <c r="I37" i="6"/>
  <c r="H37" i="6"/>
  <c r="G37" i="6"/>
  <c r="F37" i="6"/>
  <c r="E37" i="6"/>
  <c r="D37" i="6"/>
  <c r="C37" i="6"/>
  <c r="S36" i="6"/>
  <c r="Q36" i="6"/>
  <c r="P36" i="6"/>
  <c r="O36" i="6"/>
  <c r="N36" i="6"/>
  <c r="M36" i="6"/>
  <c r="L36" i="6"/>
  <c r="K36" i="6"/>
  <c r="J36" i="6"/>
  <c r="I36" i="6"/>
  <c r="H36" i="6"/>
  <c r="G36" i="6"/>
  <c r="F36" i="6"/>
  <c r="E36" i="6"/>
  <c r="D36" i="6"/>
  <c r="C36" i="6"/>
  <c r="S35" i="6"/>
  <c r="Q35" i="6"/>
  <c r="P35" i="6"/>
  <c r="O35" i="6"/>
  <c r="N35" i="6"/>
  <c r="M35" i="6"/>
  <c r="L35" i="6"/>
  <c r="K35" i="6"/>
  <c r="J35" i="6"/>
  <c r="I35" i="6"/>
  <c r="H35" i="6"/>
  <c r="G35" i="6"/>
  <c r="F35" i="6"/>
  <c r="E35" i="6"/>
  <c r="D35" i="6"/>
  <c r="C35" i="6"/>
  <c r="S34" i="6"/>
  <c r="Q34" i="6"/>
  <c r="P34" i="6"/>
  <c r="O34" i="6"/>
  <c r="N34" i="6"/>
  <c r="M34" i="6"/>
  <c r="L34" i="6"/>
  <c r="K34" i="6"/>
  <c r="J34" i="6"/>
  <c r="I34" i="6"/>
  <c r="H34" i="6"/>
  <c r="G34" i="6"/>
  <c r="F34" i="6"/>
  <c r="E34" i="6"/>
  <c r="D34" i="6"/>
  <c r="C34" i="6"/>
  <c r="S33" i="6"/>
  <c r="Q33" i="6"/>
  <c r="P33" i="6"/>
  <c r="O33" i="6"/>
  <c r="N33" i="6"/>
  <c r="M33" i="6"/>
  <c r="L33" i="6"/>
  <c r="K33" i="6"/>
  <c r="J33" i="6"/>
  <c r="I33" i="6"/>
  <c r="H33" i="6"/>
  <c r="G33" i="6"/>
  <c r="F33" i="6"/>
  <c r="E33" i="6"/>
  <c r="D33" i="6"/>
  <c r="C33" i="6"/>
  <c r="S32" i="6"/>
  <c r="Q32" i="6"/>
  <c r="P32" i="6"/>
  <c r="O32" i="6"/>
  <c r="N32" i="6"/>
  <c r="M32" i="6"/>
  <c r="L32" i="6"/>
  <c r="K32" i="6"/>
  <c r="J32" i="6"/>
  <c r="I32" i="6"/>
  <c r="H32" i="6"/>
  <c r="G32" i="6"/>
  <c r="F32" i="6"/>
  <c r="E32" i="6"/>
  <c r="D32" i="6"/>
  <c r="C32" i="6"/>
  <c r="S31" i="6"/>
  <c r="Q31" i="6"/>
  <c r="P31" i="6"/>
  <c r="O31" i="6"/>
  <c r="N31" i="6"/>
  <c r="M31" i="6"/>
  <c r="L31" i="6"/>
  <c r="K31" i="6"/>
  <c r="J31" i="6"/>
  <c r="I31" i="6"/>
  <c r="H31" i="6"/>
  <c r="G31" i="6"/>
  <c r="F31" i="6"/>
  <c r="E31" i="6"/>
  <c r="D31" i="6"/>
  <c r="C31" i="6"/>
  <c r="S30" i="6"/>
  <c r="Q30" i="6"/>
  <c r="P30" i="6"/>
  <c r="O30" i="6"/>
  <c r="N30" i="6"/>
  <c r="M30" i="6"/>
  <c r="L30" i="6"/>
  <c r="K30" i="6"/>
  <c r="J30" i="6"/>
  <c r="I30" i="6"/>
  <c r="H30" i="6"/>
  <c r="G30" i="6"/>
  <c r="F30" i="6"/>
  <c r="E30" i="6"/>
  <c r="D30" i="6"/>
  <c r="C30" i="6"/>
  <c r="S29" i="6"/>
  <c r="Q29" i="6"/>
  <c r="P29" i="6"/>
  <c r="O29" i="6"/>
  <c r="N29" i="6"/>
  <c r="M29" i="6"/>
  <c r="L29" i="6"/>
  <c r="K29" i="6"/>
  <c r="J29" i="6"/>
  <c r="I29" i="6"/>
  <c r="H29" i="6"/>
  <c r="G29" i="6"/>
  <c r="F29" i="6"/>
  <c r="E29" i="6"/>
  <c r="D29" i="6"/>
  <c r="C29" i="6"/>
  <c r="S28" i="6"/>
  <c r="Q28" i="6"/>
  <c r="P28" i="6"/>
  <c r="O28" i="6"/>
  <c r="N28" i="6"/>
  <c r="M28" i="6"/>
  <c r="L28" i="6"/>
  <c r="K28" i="6"/>
  <c r="J28" i="6"/>
  <c r="I28" i="6"/>
  <c r="H28" i="6"/>
  <c r="G28" i="6"/>
  <c r="F28" i="6"/>
  <c r="E28" i="6"/>
  <c r="D28" i="6"/>
  <c r="C28" i="6"/>
  <c r="S104" i="4"/>
  <c r="Q104" i="4"/>
  <c r="P104" i="4"/>
  <c r="O104" i="4"/>
  <c r="N104" i="4"/>
  <c r="M104" i="4"/>
  <c r="L104" i="4"/>
  <c r="K104" i="4"/>
  <c r="J104" i="4"/>
  <c r="I104" i="4"/>
  <c r="H104" i="4"/>
  <c r="G104" i="4"/>
  <c r="F104" i="4"/>
  <c r="E104" i="4"/>
  <c r="D104" i="4"/>
  <c r="C104" i="4"/>
  <c r="S103" i="4"/>
  <c r="Q103" i="4"/>
  <c r="P103" i="4"/>
  <c r="O103" i="4"/>
  <c r="N103" i="4"/>
  <c r="M103" i="4"/>
  <c r="L103" i="4"/>
  <c r="K103" i="4"/>
  <c r="J103" i="4"/>
  <c r="I103" i="4"/>
  <c r="H103" i="4"/>
  <c r="G103" i="4"/>
  <c r="F103" i="4"/>
  <c r="E103" i="4"/>
  <c r="D103" i="4"/>
  <c r="C103" i="4"/>
  <c r="S102" i="4"/>
  <c r="Q102" i="4"/>
  <c r="P102" i="4"/>
  <c r="O102" i="4"/>
  <c r="N102" i="4"/>
  <c r="M102" i="4"/>
  <c r="L102" i="4"/>
  <c r="K102" i="4"/>
  <c r="J102" i="4"/>
  <c r="I102" i="4"/>
  <c r="H102" i="4"/>
  <c r="G102" i="4"/>
  <c r="F102" i="4"/>
  <c r="E102" i="4"/>
  <c r="D102" i="4"/>
  <c r="C102" i="4"/>
  <c r="S101" i="4"/>
  <c r="Q101" i="4"/>
  <c r="P101" i="4"/>
  <c r="O101" i="4"/>
  <c r="N101" i="4"/>
  <c r="M101" i="4"/>
  <c r="L101" i="4"/>
  <c r="K101" i="4"/>
  <c r="J101" i="4"/>
  <c r="I101" i="4"/>
  <c r="H101" i="4"/>
  <c r="G101" i="4"/>
  <c r="F101" i="4"/>
  <c r="E101" i="4"/>
  <c r="D101" i="4"/>
  <c r="C101" i="4"/>
  <c r="S100" i="4"/>
  <c r="Q100" i="4"/>
  <c r="P100" i="4"/>
  <c r="O100" i="4"/>
  <c r="N100" i="4"/>
  <c r="M100" i="4"/>
  <c r="L100" i="4"/>
  <c r="K100" i="4"/>
  <c r="J100" i="4"/>
  <c r="I100" i="4"/>
  <c r="H100" i="4"/>
  <c r="G100" i="4"/>
  <c r="F100" i="4"/>
  <c r="E100" i="4"/>
  <c r="D100" i="4"/>
  <c r="C100" i="4"/>
  <c r="S99" i="4"/>
  <c r="Q99" i="4"/>
  <c r="P99" i="4"/>
  <c r="O99" i="4"/>
  <c r="N99" i="4"/>
  <c r="M99" i="4"/>
  <c r="L99" i="4"/>
  <c r="K99" i="4"/>
  <c r="J99" i="4"/>
  <c r="I99" i="4"/>
  <c r="H99" i="4"/>
  <c r="G99" i="4"/>
  <c r="F99" i="4"/>
  <c r="E99" i="4"/>
  <c r="D99" i="4"/>
  <c r="C99" i="4"/>
  <c r="S98" i="4"/>
  <c r="Q98" i="4"/>
  <c r="P98" i="4"/>
  <c r="O98" i="4"/>
  <c r="N98" i="4"/>
  <c r="M98" i="4"/>
  <c r="L98" i="4"/>
  <c r="K98" i="4"/>
  <c r="J98" i="4"/>
  <c r="I98" i="4"/>
  <c r="H98" i="4"/>
  <c r="G98" i="4"/>
  <c r="F98" i="4"/>
  <c r="E98" i="4"/>
  <c r="D98" i="4"/>
  <c r="C98" i="4"/>
  <c r="S97" i="4"/>
  <c r="Q97" i="4"/>
  <c r="P97" i="4"/>
  <c r="O97" i="4"/>
  <c r="N97" i="4"/>
  <c r="M97" i="4"/>
  <c r="L97" i="4"/>
  <c r="K97" i="4"/>
  <c r="J97" i="4"/>
  <c r="I97" i="4"/>
  <c r="H97" i="4"/>
  <c r="G97" i="4"/>
  <c r="F97" i="4"/>
  <c r="E97" i="4"/>
  <c r="D97" i="4"/>
  <c r="C97" i="4"/>
  <c r="S96" i="4"/>
  <c r="Q96" i="4"/>
  <c r="P96" i="4"/>
  <c r="O96" i="4"/>
  <c r="N96" i="4"/>
  <c r="M96" i="4"/>
  <c r="L96" i="4"/>
  <c r="K96" i="4"/>
  <c r="J96" i="4"/>
  <c r="I96" i="4"/>
  <c r="H96" i="4"/>
  <c r="G96" i="4"/>
  <c r="F96" i="4"/>
  <c r="E96" i="4"/>
  <c r="D96" i="4"/>
  <c r="C96" i="4"/>
  <c r="S95" i="4"/>
  <c r="Q95" i="4"/>
  <c r="P95" i="4"/>
  <c r="O95" i="4"/>
  <c r="N95" i="4"/>
  <c r="M95" i="4"/>
  <c r="L95" i="4"/>
  <c r="K95" i="4"/>
  <c r="J95" i="4"/>
  <c r="I95" i="4"/>
  <c r="H95" i="4"/>
  <c r="G95" i="4"/>
  <c r="F95" i="4"/>
  <c r="E95" i="4"/>
  <c r="D95" i="4"/>
  <c r="C95" i="4"/>
  <c r="S94" i="4"/>
  <c r="Q94" i="4"/>
  <c r="P94" i="4"/>
  <c r="O94" i="4"/>
  <c r="N94" i="4"/>
  <c r="M94" i="4"/>
  <c r="L94" i="4"/>
  <c r="K94" i="4"/>
  <c r="J94" i="4"/>
  <c r="I94" i="4"/>
  <c r="H94" i="4"/>
  <c r="G94" i="4"/>
  <c r="F94" i="4"/>
  <c r="E94" i="4"/>
  <c r="D94" i="4"/>
  <c r="C94" i="4"/>
  <c r="S93" i="4"/>
  <c r="Q93" i="4"/>
  <c r="P93" i="4"/>
  <c r="O93" i="4"/>
  <c r="N93" i="4"/>
  <c r="M93" i="4"/>
  <c r="L93" i="4"/>
  <c r="K93" i="4"/>
  <c r="J93" i="4"/>
  <c r="I93" i="4"/>
  <c r="H93" i="4"/>
  <c r="G93" i="4"/>
  <c r="F93" i="4"/>
  <c r="E93" i="4"/>
  <c r="D93" i="4"/>
  <c r="C93" i="4"/>
  <c r="S92" i="4"/>
  <c r="Q92" i="4"/>
  <c r="P92" i="4"/>
  <c r="O92" i="4"/>
  <c r="N92" i="4"/>
  <c r="M92" i="4"/>
  <c r="L92" i="4"/>
  <c r="K92" i="4"/>
  <c r="J92" i="4"/>
  <c r="I92" i="4"/>
  <c r="H92" i="4"/>
  <c r="G92" i="4"/>
  <c r="F92" i="4"/>
  <c r="E92" i="4"/>
  <c r="D92" i="4"/>
  <c r="C92" i="4"/>
  <c r="S91" i="4"/>
  <c r="Q91" i="4"/>
  <c r="P91" i="4"/>
  <c r="O91" i="4"/>
  <c r="N91" i="4"/>
  <c r="M91" i="4"/>
  <c r="L91" i="4"/>
  <c r="K91" i="4"/>
  <c r="J91" i="4"/>
  <c r="I91" i="4"/>
  <c r="H91" i="4"/>
  <c r="G91" i="4"/>
  <c r="F91" i="4"/>
  <c r="E91" i="4"/>
  <c r="D91" i="4"/>
  <c r="C91" i="4"/>
  <c r="S90" i="4"/>
  <c r="P90" i="4"/>
  <c r="O90" i="4"/>
  <c r="N90" i="4"/>
  <c r="M90" i="4"/>
  <c r="L90" i="4"/>
  <c r="K90" i="4"/>
  <c r="J90" i="4"/>
  <c r="I90" i="4"/>
  <c r="H90" i="4"/>
  <c r="G90" i="4"/>
  <c r="F90" i="4"/>
  <c r="E90" i="4"/>
  <c r="D90" i="4"/>
  <c r="C90" i="4"/>
  <c r="S41" i="4"/>
  <c r="Q41" i="4"/>
  <c r="P41" i="4"/>
  <c r="O41" i="4"/>
  <c r="N41" i="4"/>
  <c r="M41" i="4"/>
  <c r="L41" i="4"/>
  <c r="K41" i="4"/>
  <c r="J41" i="4"/>
  <c r="I41" i="4"/>
  <c r="H41" i="4"/>
  <c r="G41" i="4"/>
  <c r="F41" i="4"/>
  <c r="E41" i="4"/>
  <c r="D41" i="4"/>
  <c r="C41" i="4"/>
  <c r="S40" i="4"/>
  <c r="Q40" i="4"/>
  <c r="P40" i="4"/>
  <c r="O40" i="4"/>
  <c r="N40" i="4"/>
  <c r="M40" i="4"/>
  <c r="L40" i="4"/>
  <c r="K40" i="4"/>
  <c r="J40" i="4"/>
  <c r="I40" i="4"/>
  <c r="H40" i="4"/>
  <c r="G40" i="4"/>
  <c r="F40" i="4"/>
  <c r="E40" i="4"/>
  <c r="D40" i="4"/>
  <c r="C40" i="4"/>
  <c r="S39" i="4"/>
  <c r="Q39" i="4"/>
  <c r="P39" i="4"/>
  <c r="O39" i="4"/>
  <c r="N39" i="4"/>
  <c r="M39" i="4"/>
  <c r="L39" i="4"/>
  <c r="K39" i="4"/>
  <c r="J39" i="4"/>
  <c r="I39" i="4"/>
  <c r="H39" i="4"/>
  <c r="G39" i="4"/>
  <c r="F39" i="4"/>
  <c r="E39" i="4"/>
  <c r="D39" i="4"/>
  <c r="C39" i="4"/>
  <c r="S38" i="4"/>
  <c r="Q38" i="4"/>
  <c r="P38" i="4"/>
  <c r="O38" i="4"/>
  <c r="N38" i="4"/>
  <c r="M38" i="4"/>
  <c r="L38" i="4"/>
  <c r="K38" i="4"/>
  <c r="J38" i="4"/>
  <c r="I38" i="4"/>
  <c r="H38" i="4"/>
  <c r="G38" i="4"/>
  <c r="F38" i="4"/>
  <c r="E38" i="4"/>
  <c r="D38" i="4"/>
  <c r="C38" i="4"/>
  <c r="S37" i="4"/>
  <c r="Q37" i="4"/>
  <c r="P37" i="4"/>
  <c r="O37" i="4"/>
  <c r="N37" i="4"/>
  <c r="M37" i="4"/>
  <c r="L37" i="4"/>
  <c r="K37" i="4"/>
  <c r="J37" i="4"/>
  <c r="I37" i="4"/>
  <c r="H37" i="4"/>
  <c r="G37" i="4"/>
  <c r="F37" i="4"/>
  <c r="E37" i="4"/>
  <c r="D37" i="4"/>
  <c r="C37" i="4"/>
  <c r="S36" i="4"/>
  <c r="Q36" i="4"/>
  <c r="P36" i="4"/>
  <c r="O36" i="4"/>
  <c r="N36" i="4"/>
  <c r="M36" i="4"/>
  <c r="L36" i="4"/>
  <c r="K36" i="4"/>
  <c r="J36" i="4"/>
  <c r="I36" i="4"/>
  <c r="H36" i="4"/>
  <c r="G36" i="4"/>
  <c r="F36" i="4"/>
  <c r="E36" i="4"/>
  <c r="D36" i="4"/>
  <c r="C36" i="4"/>
  <c r="S35" i="4"/>
  <c r="Q35" i="4"/>
  <c r="P35" i="4"/>
  <c r="O35" i="4"/>
  <c r="N35" i="4"/>
  <c r="M35" i="4"/>
  <c r="L35" i="4"/>
  <c r="K35" i="4"/>
  <c r="J35" i="4"/>
  <c r="I35" i="4"/>
  <c r="H35" i="4"/>
  <c r="G35" i="4"/>
  <c r="F35" i="4"/>
  <c r="E35" i="4"/>
  <c r="D35" i="4"/>
  <c r="C35" i="4"/>
  <c r="S34" i="4"/>
  <c r="Q34" i="4"/>
  <c r="P34" i="4"/>
  <c r="O34" i="4"/>
  <c r="N34" i="4"/>
  <c r="M34" i="4"/>
  <c r="L34" i="4"/>
  <c r="K34" i="4"/>
  <c r="J34" i="4"/>
  <c r="I34" i="4"/>
  <c r="H34" i="4"/>
  <c r="G34" i="4"/>
  <c r="F34" i="4"/>
  <c r="E34" i="4"/>
  <c r="D34" i="4"/>
  <c r="C34" i="4"/>
  <c r="S33" i="4"/>
  <c r="Q33" i="4"/>
  <c r="P33" i="4"/>
  <c r="O33" i="4"/>
  <c r="N33" i="4"/>
  <c r="M33" i="4"/>
  <c r="L33" i="4"/>
  <c r="K33" i="4"/>
  <c r="J33" i="4"/>
  <c r="I33" i="4"/>
  <c r="H33" i="4"/>
  <c r="G33" i="4"/>
  <c r="F33" i="4"/>
  <c r="E33" i="4"/>
  <c r="D33" i="4"/>
  <c r="C33" i="4"/>
  <c r="S32" i="4"/>
  <c r="Q32" i="4"/>
  <c r="P32" i="4"/>
  <c r="O32" i="4"/>
  <c r="N32" i="4"/>
  <c r="M32" i="4"/>
  <c r="L32" i="4"/>
  <c r="K32" i="4"/>
  <c r="J32" i="4"/>
  <c r="I32" i="4"/>
  <c r="H32" i="4"/>
  <c r="G32" i="4"/>
  <c r="F32" i="4"/>
  <c r="E32" i="4"/>
  <c r="D32" i="4"/>
  <c r="C32" i="4"/>
  <c r="S31" i="4"/>
  <c r="Q31" i="4"/>
  <c r="P31" i="4"/>
  <c r="O31" i="4"/>
  <c r="N31" i="4"/>
  <c r="M31" i="4"/>
  <c r="L31" i="4"/>
  <c r="K31" i="4"/>
  <c r="J31" i="4"/>
  <c r="I31" i="4"/>
  <c r="H31" i="4"/>
  <c r="G31" i="4"/>
  <c r="F31" i="4"/>
  <c r="E31" i="4"/>
  <c r="D31" i="4"/>
  <c r="C31" i="4"/>
  <c r="S30" i="4"/>
  <c r="Q30" i="4"/>
  <c r="P30" i="4"/>
  <c r="O30" i="4"/>
  <c r="N30" i="4"/>
  <c r="M30" i="4"/>
  <c r="L30" i="4"/>
  <c r="K30" i="4"/>
  <c r="J30" i="4"/>
  <c r="I30" i="4"/>
  <c r="H30" i="4"/>
  <c r="G30" i="4"/>
  <c r="F30" i="4"/>
  <c r="E30" i="4"/>
  <c r="D30" i="4"/>
  <c r="C30" i="4"/>
  <c r="S29" i="4"/>
  <c r="Q29" i="4"/>
  <c r="P29" i="4"/>
  <c r="O29" i="4"/>
  <c r="N29" i="4"/>
  <c r="M29" i="4"/>
  <c r="L29" i="4"/>
  <c r="K29" i="4"/>
  <c r="J29" i="4"/>
  <c r="I29" i="4"/>
  <c r="H29" i="4"/>
  <c r="G29" i="4"/>
  <c r="F29" i="4"/>
  <c r="E29" i="4"/>
  <c r="D29" i="4"/>
  <c r="C29" i="4"/>
  <c r="S28" i="4"/>
  <c r="Q28" i="4"/>
  <c r="P28" i="4"/>
  <c r="O28" i="4"/>
  <c r="N28" i="4"/>
  <c r="M28" i="4"/>
  <c r="L28" i="4"/>
  <c r="K28" i="4"/>
  <c r="J28" i="4"/>
  <c r="I28" i="4"/>
  <c r="H28" i="4"/>
  <c r="G28" i="4"/>
  <c r="F28" i="4"/>
  <c r="E28" i="4"/>
  <c r="D28" i="4"/>
  <c r="C28" i="4"/>
  <c r="S27" i="4"/>
  <c r="Q27" i="4"/>
  <c r="P27" i="4"/>
  <c r="O27" i="4"/>
  <c r="N27" i="4"/>
  <c r="M27" i="4"/>
  <c r="L27" i="4"/>
  <c r="K27" i="4"/>
  <c r="J27" i="4"/>
  <c r="I27" i="4"/>
  <c r="H27" i="4"/>
  <c r="G27" i="4"/>
  <c r="F27" i="4"/>
  <c r="E27" i="4"/>
  <c r="D27" i="4"/>
  <c r="C27" i="4"/>
  <c r="S103" i="3"/>
  <c r="Q103" i="3"/>
  <c r="P103" i="3"/>
  <c r="O103" i="3"/>
  <c r="N103" i="3"/>
  <c r="M103" i="3"/>
  <c r="L103" i="3"/>
  <c r="K103" i="3"/>
  <c r="J103" i="3"/>
  <c r="I103" i="3"/>
  <c r="H103" i="3"/>
  <c r="G103" i="3"/>
  <c r="F103" i="3"/>
  <c r="E103" i="3"/>
  <c r="D103" i="3"/>
  <c r="C103" i="3"/>
  <c r="S102" i="3"/>
  <c r="Q102" i="3"/>
  <c r="P102" i="3"/>
  <c r="O102" i="3"/>
  <c r="N102" i="3"/>
  <c r="M102" i="3"/>
  <c r="L102" i="3"/>
  <c r="K102" i="3"/>
  <c r="J102" i="3"/>
  <c r="I102" i="3"/>
  <c r="H102" i="3"/>
  <c r="G102" i="3"/>
  <c r="F102" i="3"/>
  <c r="E102" i="3"/>
  <c r="D102" i="3"/>
  <c r="C102" i="3"/>
  <c r="S101" i="3"/>
  <c r="Q101" i="3"/>
  <c r="P101" i="3"/>
  <c r="O101" i="3"/>
  <c r="N101" i="3"/>
  <c r="M101" i="3"/>
  <c r="L101" i="3"/>
  <c r="K101" i="3"/>
  <c r="J101" i="3"/>
  <c r="I101" i="3"/>
  <c r="H101" i="3"/>
  <c r="G101" i="3"/>
  <c r="F101" i="3"/>
  <c r="E101" i="3"/>
  <c r="D101" i="3"/>
  <c r="C101" i="3"/>
  <c r="S100" i="3"/>
  <c r="Q100" i="3"/>
  <c r="P100" i="3"/>
  <c r="O100" i="3"/>
  <c r="N100" i="3"/>
  <c r="M100" i="3"/>
  <c r="L100" i="3"/>
  <c r="K100" i="3"/>
  <c r="J100" i="3"/>
  <c r="I100" i="3"/>
  <c r="H100" i="3"/>
  <c r="G100" i="3"/>
  <c r="F100" i="3"/>
  <c r="E100" i="3"/>
  <c r="D100" i="3"/>
  <c r="C100" i="3"/>
  <c r="S99" i="3"/>
  <c r="Q99" i="3"/>
  <c r="P99" i="3"/>
  <c r="O99" i="3"/>
  <c r="N99" i="3"/>
  <c r="M99" i="3"/>
  <c r="L99" i="3"/>
  <c r="K99" i="3"/>
  <c r="J99" i="3"/>
  <c r="I99" i="3"/>
  <c r="H99" i="3"/>
  <c r="G99" i="3"/>
  <c r="F99" i="3"/>
  <c r="E99" i="3"/>
  <c r="D99" i="3"/>
  <c r="C99" i="3"/>
  <c r="S98" i="3"/>
  <c r="Q98" i="3"/>
  <c r="P98" i="3"/>
  <c r="O98" i="3"/>
  <c r="N98" i="3"/>
  <c r="M98" i="3"/>
  <c r="L98" i="3"/>
  <c r="K98" i="3"/>
  <c r="J98" i="3"/>
  <c r="I98" i="3"/>
  <c r="H98" i="3"/>
  <c r="G98" i="3"/>
  <c r="F98" i="3"/>
  <c r="E98" i="3"/>
  <c r="D98" i="3"/>
  <c r="C98" i="3"/>
  <c r="S97" i="3"/>
  <c r="Q97" i="3"/>
  <c r="P97" i="3"/>
  <c r="O97" i="3"/>
  <c r="N97" i="3"/>
  <c r="M97" i="3"/>
  <c r="L97" i="3"/>
  <c r="K97" i="3"/>
  <c r="J97" i="3"/>
  <c r="I97" i="3"/>
  <c r="H97" i="3"/>
  <c r="G97" i="3"/>
  <c r="F97" i="3"/>
  <c r="E97" i="3"/>
  <c r="D97" i="3"/>
  <c r="C97" i="3"/>
  <c r="S96" i="3"/>
  <c r="Q96" i="3"/>
  <c r="P96" i="3"/>
  <c r="O96" i="3"/>
  <c r="N96" i="3"/>
  <c r="M96" i="3"/>
  <c r="L96" i="3"/>
  <c r="K96" i="3"/>
  <c r="J96" i="3"/>
  <c r="I96" i="3"/>
  <c r="H96" i="3"/>
  <c r="G96" i="3"/>
  <c r="F96" i="3"/>
  <c r="E96" i="3"/>
  <c r="D96" i="3"/>
  <c r="C96" i="3"/>
  <c r="S95" i="3"/>
  <c r="Q95" i="3"/>
  <c r="P95" i="3"/>
  <c r="O95" i="3"/>
  <c r="N95" i="3"/>
  <c r="M95" i="3"/>
  <c r="L95" i="3"/>
  <c r="K95" i="3"/>
  <c r="J95" i="3"/>
  <c r="I95" i="3"/>
  <c r="H95" i="3"/>
  <c r="G95" i="3"/>
  <c r="F95" i="3"/>
  <c r="E95" i="3"/>
  <c r="D95" i="3"/>
  <c r="C95" i="3"/>
  <c r="S94" i="3"/>
  <c r="Q94" i="3"/>
  <c r="P94" i="3"/>
  <c r="O94" i="3"/>
  <c r="N94" i="3"/>
  <c r="M94" i="3"/>
  <c r="L94" i="3"/>
  <c r="K94" i="3"/>
  <c r="J94" i="3"/>
  <c r="I94" i="3"/>
  <c r="H94" i="3"/>
  <c r="G94" i="3"/>
  <c r="F94" i="3"/>
  <c r="E94" i="3"/>
  <c r="D94" i="3"/>
  <c r="C94" i="3"/>
  <c r="S93" i="3"/>
  <c r="Q93" i="3"/>
  <c r="P93" i="3"/>
  <c r="O93" i="3"/>
  <c r="N93" i="3"/>
  <c r="M93" i="3"/>
  <c r="L93" i="3"/>
  <c r="K93" i="3"/>
  <c r="J93" i="3"/>
  <c r="I93" i="3"/>
  <c r="H93" i="3"/>
  <c r="G93" i="3"/>
  <c r="F93" i="3"/>
  <c r="E93" i="3"/>
  <c r="D93" i="3"/>
  <c r="C93" i="3"/>
  <c r="S92" i="3"/>
  <c r="Q92" i="3"/>
  <c r="P92" i="3"/>
  <c r="O92" i="3"/>
  <c r="N92" i="3"/>
  <c r="M92" i="3"/>
  <c r="L92" i="3"/>
  <c r="K92" i="3"/>
  <c r="J92" i="3"/>
  <c r="I92" i="3"/>
  <c r="H92" i="3"/>
  <c r="G92" i="3"/>
  <c r="F92" i="3"/>
  <c r="E92" i="3"/>
  <c r="D92" i="3"/>
  <c r="C92" i="3"/>
  <c r="S91" i="3"/>
  <c r="Q91" i="3"/>
  <c r="P91" i="3"/>
  <c r="O91" i="3"/>
  <c r="N91" i="3"/>
  <c r="M91" i="3"/>
  <c r="L91" i="3"/>
  <c r="K91" i="3"/>
  <c r="J91" i="3"/>
  <c r="I91" i="3"/>
  <c r="H91" i="3"/>
  <c r="G91" i="3"/>
  <c r="F91" i="3"/>
  <c r="E91" i="3"/>
  <c r="D91" i="3"/>
  <c r="C91" i="3"/>
  <c r="S90" i="3"/>
  <c r="Q90" i="3"/>
  <c r="P90" i="3"/>
  <c r="O90" i="3"/>
  <c r="N90" i="3"/>
  <c r="M90" i="3"/>
  <c r="L90" i="3"/>
  <c r="K90" i="3"/>
  <c r="J90" i="3"/>
  <c r="I90" i="3"/>
  <c r="H90" i="3"/>
  <c r="G90" i="3"/>
  <c r="F90" i="3"/>
  <c r="E90" i="3"/>
  <c r="D90" i="3"/>
  <c r="C90" i="3"/>
  <c r="S89" i="3"/>
  <c r="Q89" i="3"/>
  <c r="P89" i="3"/>
  <c r="O89" i="3"/>
  <c r="N89" i="3"/>
  <c r="M89" i="3"/>
  <c r="L89" i="3"/>
  <c r="K89" i="3"/>
  <c r="J89" i="3"/>
  <c r="I89" i="3"/>
  <c r="H89" i="3"/>
  <c r="G89" i="3"/>
  <c r="F89" i="3"/>
  <c r="E89" i="3"/>
  <c r="D89" i="3"/>
  <c r="C89" i="3"/>
  <c r="S40" i="3"/>
  <c r="Q40" i="3"/>
  <c r="P40" i="3"/>
  <c r="S39" i="3"/>
  <c r="Q39" i="3"/>
  <c r="P39" i="3"/>
  <c r="S38" i="3"/>
  <c r="Q38" i="3"/>
  <c r="P38" i="3"/>
  <c r="S37" i="3"/>
  <c r="Q37" i="3"/>
  <c r="P37" i="3"/>
  <c r="S36" i="3"/>
  <c r="Q36" i="3"/>
  <c r="P36" i="3"/>
  <c r="S35" i="3"/>
  <c r="Q35" i="3"/>
  <c r="P35" i="3"/>
  <c r="S34" i="3"/>
  <c r="Q34" i="3"/>
  <c r="P34" i="3"/>
  <c r="S33" i="3"/>
  <c r="Q33" i="3"/>
  <c r="P33" i="3"/>
  <c r="S32" i="3"/>
  <c r="Q32" i="3"/>
  <c r="P32" i="3"/>
  <c r="S31" i="3"/>
  <c r="Q31" i="3"/>
  <c r="P31" i="3"/>
  <c r="S30" i="3"/>
  <c r="Q30" i="3"/>
  <c r="P30" i="3"/>
  <c r="S29" i="3"/>
  <c r="Q29" i="3"/>
  <c r="P29" i="3"/>
  <c r="S28" i="3"/>
  <c r="Q28" i="3"/>
  <c r="P28" i="3"/>
  <c r="S27" i="3"/>
  <c r="Q27" i="3"/>
  <c r="P27" i="3"/>
  <c r="S26" i="3"/>
  <c r="Q26" i="3"/>
  <c r="P26" i="3"/>
  <c r="O40" i="3"/>
  <c r="N40" i="3"/>
  <c r="M40" i="3"/>
  <c r="L40" i="3"/>
  <c r="K40" i="3"/>
  <c r="J40" i="3"/>
  <c r="I40" i="3"/>
  <c r="H40" i="3"/>
  <c r="G40" i="3"/>
  <c r="F40" i="3"/>
  <c r="E40" i="3"/>
  <c r="D40" i="3"/>
  <c r="C40" i="3"/>
  <c r="O39" i="3"/>
  <c r="N39" i="3"/>
  <c r="M39" i="3"/>
  <c r="L39" i="3"/>
  <c r="K39" i="3"/>
  <c r="J39" i="3"/>
  <c r="I39" i="3"/>
  <c r="H39" i="3"/>
  <c r="G39" i="3"/>
  <c r="F39" i="3"/>
  <c r="E39" i="3"/>
  <c r="D39" i="3"/>
  <c r="C39" i="3"/>
  <c r="O38" i="3"/>
  <c r="N38" i="3"/>
  <c r="M38" i="3"/>
  <c r="L38" i="3"/>
  <c r="K38" i="3"/>
  <c r="J38" i="3"/>
  <c r="I38" i="3"/>
  <c r="H38" i="3"/>
  <c r="G38" i="3"/>
  <c r="F38" i="3"/>
  <c r="E38" i="3"/>
  <c r="D38" i="3"/>
  <c r="C38" i="3"/>
  <c r="O37" i="3"/>
  <c r="N37" i="3"/>
  <c r="M37" i="3"/>
  <c r="L37" i="3"/>
  <c r="K37" i="3"/>
  <c r="J37" i="3"/>
  <c r="I37" i="3"/>
  <c r="H37" i="3"/>
  <c r="G37" i="3"/>
  <c r="F37" i="3"/>
  <c r="E37" i="3"/>
  <c r="D37" i="3"/>
  <c r="C37" i="3"/>
  <c r="O36" i="3"/>
  <c r="N36" i="3"/>
  <c r="M36" i="3"/>
  <c r="L36" i="3"/>
  <c r="K36" i="3"/>
  <c r="J36" i="3"/>
  <c r="I36" i="3"/>
  <c r="H36" i="3"/>
  <c r="G36" i="3"/>
  <c r="F36" i="3"/>
  <c r="E36" i="3"/>
  <c r="D36" i="3"/>
  <c r="C36" i="3"/>
  <c r="O35" i="3"/>
  <c r="N35" i="3"/>
  <c r="M35" i="3"/>
  <c r="L35" i="3"/>
  <c r="K35" i="3"/>
  <c r="J35" i="3"/>
  <c r="I35" i="3"/>
  <c r="H35" i="3"/>
  <c r="G35" i="3"/>
  <c r="F35" i="3"/>
  <c r="E35" i="3"/>
  <c r="D35" i="3"/>
  <c r="C35" i="3"/>
  <c r="O34" i="3"/>
  <c r="N34" i="3"/>
  <c r="M34" i="3"/>
  <c r="L34" i="3"/>
  <c r="K34" i="3"/>
  <c r="J34" i="3"/>
  <c r="I34" i="3"/>
  <c r="H34" i="3"/>
  <c r="G34" i="3"/>
  <c r="F34" i="3"/>
  <c r="E34" i="3"/>
  <c r="D34" i="3"/>
  <c r="C34" i="3"/>
  <c r="O33" i="3"/>
  <c r="N33" i="3"/>
  <c r="M33" i="3"/>
  <c r="L33" i="3"/>
  <c r="K33" i="3"/>
  <c r="J33" i="3"/>
  <c r="I33" i="3"/>
  <c r="H33" i="3"/>
  <c r="G33" i="3"/>
  <c r="F33" i="3"/>
  <c r="E33" i="3"/>
  <c r="D33" i="3"/>
  <c r="C33" i="3"/>
  <c r="O32" i="3"/>
  <c r="N32" i="3"/>
  <c r="M32" i="3"/>
  <c r="L32" i="3"/>
  <c r="K32" i="3"/>
  <c r="J32" i="3"/>
  <c r="I32" i="3"/>
  <c r="H32" i="3"/>
  <c r="G32" i="3"/>
  <c r="F32" i="3"/>
  <c r="E32" i="3"/>
  <c r="D32" i="3"/>
  <c r="C32" i="3"/>
  <c r="O31" i="3"/>
  <c r="N31" i="3"/>
  <c r="M31" i="3"/>
  <c r="L31" i="3"/>
  <c r="K31" i="3"/>
  <c r="J31" i="3"/>
  <c r="I31" i="3"/>
  <c r="H31" i="3"/>
  <c r="G31" i="3"/>
  <c r="F31" i="3"/>
  <c r="E31" i="3"/>
  <c r="D31" i="3"/>
  <c r="C31" i="3"/>
  <c r="O30" i="3"/>
  <c r="N30" i="3"/>
  <c r="M30" i="3"/>
  <c r="L30" i="3"/>
  <c r="K30" i="3"/>
  <c r="J30" i="3"/>
  <c r="I30" i="3"/>
  <c r="H30" i="3"/>
  <c r="G30" i="3"/>
  <c r="F30" i="3"/>
  <c r="E30" i="3"/>
  <c r="D30" i="3"/>
  <c r="C30" i="3"/>
  <c r="O29" i="3"/>
  <c r="N29" i="3"/>
  <c r="M29" i="3"/>
  <c r="L29" i="3"/>
  <c r="K29" i="3"/>
  <c r="J29" i="3"/>
  <c r="I29" i="3"/>
  <c r="H29" i="3"/>
  <c r="G29" i="3"/>
  <c r="F29" i="3"/>
  <c r="E29" i="3"/>
  <c r="D29" i="3"/>
  <c r="C29" i="3"/>
  <c r="O28" i="3"/>
  <c r="N28" i="3"/>
  <c r="M28" i="3"/>
  <c r="L28" i="3"/>
  <c r="K28" i="3"/>
  <c r="J28" i="3"/>
  <c r="I28" i="3"/>
  <c r="H28" i="3"/>
  <c r="G28" i="3"/>
  <c r="F28" i="3"/>
  <c r="E28" i="3"/>
  <c r="D28" i="3"/>
  <c r="C28" i="3"/>
  <c r="O27" i="3"/>
  <c r="N27" i="3"/>
  <c r="M27" i="3"/>
  <c r="L27" i="3"/>
  <c r="K27" i="3"/>
  <c r="J27" i="3"/>
  <c r="I27" i="3"/>
  <c r="H27" i="3"/>
  <c r="G27" i="3"/>
  <c r="F27" i="3"/>
  <c r="E27" i="3"/>
  <c r="D27" i="3"/>
  <c r="C27" i="3"/>
  <c r="O26" i="3"/>
  <c r="N26" i="3"/>
  <c r="M26" i="3"/>
  <c r="L26" i="3"/>
  <c r="K26" i="3"/>
  <c r="J26" i="3"/>
  <c r="I26" i="3"/>
  <c r="H26" i="3"/>
  <c r="G26" i="3"/>
  <c r="F26" i="3"/>
  <c r="E26" i="3"/>
  <c r="D26" i="3"/>
  <c r="C26" i="3"/>
  <c r="E53" i="8" l="1"/>
  <c r="E53" i="15" l="1"/>
  <c r="J67" i="15"/>
  <c r="I67" i="15"/>
  <c r="H67" i="15"/>
  <c r="G67" i="15"/>
  <c r="F67" i="15"/>
  <c r="E67" i="15"/>
  <c r="J66" i="15"/>
  <c r="I66" i="15"/>
  <c r="H66" i="15"/>
  <c r="G66" i="15"/>
  <c r="F66" i="15"/>
  <c r="E66" i="15"/>
  <c r="J65" i="15"/>
  <c r="I65" i="15"/>
  <c r="H65" i="15"/>
  <c r="G65" i="15"/>
  <c r="F65" i="15"/>
  <c r="E65" i="15"/>
  <c r="J64" i="15"/>
  <c r="I64" i="15"/>
  <c r="H64" i="15"/>
  <c r="G64" i="15"/>
  <c r="F64" i="15"/>
  <c r="E64" i="15"/>
  <c r="J63" i="15"/>
  <c r="I63" i="15"/>
  <c r="H63" i="15"/>
  <c r="G63" i="15"/>
  <c r="F63" i="15"/>
  <c r="E63" i="15"/>
  <c r="J62" i="15"/>
  <c r="I62" i="15"/>
  <c r="H62" i="15"/>
  <c r="G62" i="15"/>
  <c r="F62" i="15"/>
  <c r="E62" i="15"/>
  <c r="J61" i="15"/>
  <c r="I61" i="15"/>
  <c r="H61" i="15"/>
  <c r="G61" i="15"/>
  <c r="F61" i="15"/>
  <c r="E61" i="15"/>
  <c r="J60" i="15"/>
  <c r="I60" i="15"/>
  <c r="H60" i="15"/>
  <c r="G60" i="15"/>
  <c r="F60" i="15"/>
  <c r="E60" i="15"/>
  <c r="J59" i="15"/>
  <c r="I59" i="15"/>
  <c r="H59" i="15"/>
  <c r="G59" i="15"/>
  <c r="F59" i="15"/>
  <c r="E59" i="15"/>
  <c r="J58" i="15"/>
  <c r="I58" i="15"/>
  <c r="H58" i="15"/>
  <c r="G58" i="15"/>
  <c r="F58" i="15"/>
  <c r="E58" i="15"/>
  <c r="J57" i="15"/>
  <c r="I57" i="15"/>
  <c r="H57" i="15"/>
  <c r="G57" i="15"/>
  <c r="F57" i="15"/>
  <c r="E57" i="15"/>
  <c r="J56" i="15"/>
  <c r="I56" i="15"/>
  <c r="H56" i="15"/>
  <c r="G56" i="15"/>
  <c r="F56" i="15"/>
  <c r="E56" i="15"/>
  <c r="J55" i="15"/>
  <c r="I55" i="15"/>
  <c r="H55" i="15"/>
  <c r="G55" i="15"/>
  <c r="F55" i="15"/>
  <c r="E55" i="15"/>
  <c r="J54" i="15"/>
  <c r="I54" i="15"/>
  <c r="H54" i="15"/>
  <c r="G54" i="15"/>
  <c r="F54" i="15"/>
  <c r="E54" i="15"/>
  <c r="M53" i="15"/>
  <c r="L53" i="15"/>
  <c r="K53" i="15"/>
  <c r="J53" i="15"/>
  <c r="I53" i="15"/>
  <c r="H53" i="15"/>
  <c r="G53" i="15"/>
  <c r="F53" i="15"/>
  <c r="K58" i="10" l="1"/>
  <c r="L58" i="10"/>
  <c r="M58" i="10"/>
  <c r="K59" i="10"/>
  <c r="L59" i="10"/>
  <c r="M59" i="10"/>
  <c r="K60" i="10"/>
  <c r="L60" i="10"/>
  <c r="M60" i="10"/>
  <c r="K61" i="10"/>
  <c r="L61" i="10"/>
  <c r="M61" i="10"/>
  <c r="K62" i="10"/>
  <c r="L62" i="10"/>
  <c r="M62" i="10"/>
  <c r="K63" i="10"/>
  <c r="L63" i="10"/>
  <c r="M63" i="10"/>
  <c r="M67" i="10"/>
  <c r="L67" i="10"/>
  <c r="K67" i="10"/>
  <c r="J67" i="10"/>
  <c r="I67" i="10"/>
  <c r="H67" i="10"/>
  <c r="G67" i="10"/>
  <c r="F67" i="10"/>
  <c r="E67" i="10"/>
  <c r="M66" i="10"/>
  <c r="L66" i="10"/>
  <c r="K66" i="10"/>
  <c r="J66" i="10"/>
  <c r="I66" i="10"/>
  <c r="H66" i="10"/>
  <c r="G66" i="10"/>
  <c r="F66" i="10"/>
  <c r="E66" i="10"/>
  <c r="M65" i="10"/>
  <c r="L65" i="10"/>
  <c r="K65" i="10"/>
  <c r="J65" i="10"/>
  <c r="I65" i="10"/>
  <c r="H65" i="10"/>
  <c r="G65" i="10"/>
  <c r="F65" i="10"/>
  <c r="E65" i="10"/>
  <c r="M64" i="10"/>
  <c r="L64" i="10"/>
  <c r="K64" i="10"/>
  <c r="J64" i="10"/>
  <c r="I64" i="10"/>
  <c r="H64" i="10"/>
  <c r="G64" i="10"/>
  <c r="F64" i="10"/>
  <c r="E64" i="10"/>
  <c r="J63" i="10"/>
  <c r="I63" i="10"/>
  <c r="H63" i="10"/>
  <c r="G63" i="10"/>
  <c r="F63" i="10"/>
  <c r="E63" i="10"/>
  <c r="J62" i="10"/>
  <c r="I62" i="10"/>
  <c r="H62" i="10"/>
  <c r="G62" i="10"/>
  <c r="F62" i="10"/>
  <c r="E62" i="10"/>
  <c r="J61" i="10"/>
  <c r="I61" i="10"/>
  <c r="H61" i="10"/>
  <c r="G61" i="10"/>
  <c r="F61" i="10"/>
  <c r="E61" i="10"/>
  <c r="J60" i="10"/>
  <c r="I60" i="10"/>
  <c r="H60" i="10"/>
  <c r="G60" i="10"/>
  <c r="F60" i="10"/>
  <c r="E60" i="10"/>
  <c r="J59" i="10"/>
  <c r="I59" i="10"/>
  <c r="H59" i="10"/>
  <c r="G59" i="10"/>
  <c r="F59" i="10"/>
  <c r="E59" i="10"/>
  <c r="J58" i="10"/>
  <c r="I58" i="10"/>
  <c r="H58" i="10"/>
  <c r="G58" i="10"/>
  <c r="F58" i="10"/>
  <c r="E58" i="10"/>
  <c r="M57" i="10"/>
  <c r="L57" i="10"/>
  <c r="K57" i="10"/>
  <c r="J57" i="10"/>
  <c r="I57" i="10"/>
  <c r="H57" i="10"/>
  <c r="G57" i="10"/>
  <c r="F57" i="10"/>
  <c r="E57" i="10"/>
  <c r="M56" i="10"/>
  <c r="L56" i="10"/>
  <c r="K56" i="10"/>
  <c r="J56" i="10"/>
  <c r="I56" i="10"/>
  <c r="H56" i="10"/>
  <c r="G56" i="10"/>
  <c r="F56" i="10"/>
  <c r="E56" i="10"/>
  <c r="M55" i="10"/>
  <c r="L55" i="10"/>
  <c r="K55" i="10"/>
  <c r="J55" i="10"/>
  <c r="I55" i="10"/>
  <c r="H55" i="10"/>
  <c r="G55" i="10"/>
  <c r="F55" i="10"/>
  <c r="E55" i="10"/>
  <c r="M54" i="10"/>
  <c r="L54" i="10"/>
  <c r="K54" i="10"/>
  <c r="J54" i="10"/>
  <c r="I54" i="10"/>
  <c r="H54" i="10"/>
  <c r="G54" i="10"/>
  <c r="F54" i="10"/>
  <c r="E54" i="10"/>
  <c r="M53" i="10"/>
  <c r="L53" i="10"/>
  <c r="K53" i="10"/>
  <c r="J53" i="10"/>
  <c r="I53" i="10"/>
  <c r="H53" i="10"/>
  <c r="G53" i="10"/>
  <c r="F53" i="10"/>
  <c r="E53" i="10"/>
  <c r="F53" i="8"/>
  <c r="M67" i="8"/>
  <c r="L67" i="8"/>
  <c r="K67" i="8"/>
  <c r="J67" i="8"/>
  <c r="I67" i="8"/>
  <c r="H67" i="8"/>
  <c r="G67" i="8"/>
  <c r="F67" i="8"/>
  <c r="E67" i="8"/>
  <c r="M66" i="8"/>
  <c r="L66" i="8"/>
  <c r="K66" i="8"/>
  <c r="J66" i="8"/>
  <c r="I66" i="8"/>
  <c r="H66" i="8"/>
  <c r="G66" i="8"/>
  <c r="F66" i="8"/>
  <c r="E66" i="8"/>
  <c r="M65" i="8"/>
  <c r="L65" i="8"/>
  <c r="K65" i="8"/>
  <c r="J65" i="8"/>
  <c r="I65" i="8"/>
  <c r="H65" i="8"/>
  <c r="G65" i="8"/>
  <c r="F65" i="8"/>
  <c r="E65" i="8"/>
  <c r="M64" i="8"/>
  <c r="L64" i="8"/>
  <c r="K64" i="8"/>
  <c r="J64" i="8"/>
  <c r="I64" i="8"/>
  <c r="H64" i="8"/>
  <c r="G64" i="8"/>
  <c r="F64" i="8"/>
  <c r="E64" i="8"/>
  <c r="M63" i="8"/>
  <c r="L63" i="8"/>
  <c r="J63" i="8"/>
  <c r="I63" i="8"/>
  <c r="H63" i="8"/>
  <c r="G63" i="8"/>
  <c r="F63" i="8"/>
  <c r="E63" i="8"/>
  <c r="M62" i="8"/>
  <c r="L62" i="8"/>
  <c r="K62" i="8"/>
  <c r="J62" i="8"/>
  <c r="I62" i="8"/>
  <c r="H62" i="8"/>
  <c r="G62" i="8"/>
  <c r="F62" i="8"/>
  <c r="E62" i="8"/>
  <c r="M61" i="8"/>
  <c r="L61" i="8"/>
  <c r="K61" i="8"/>
  <c r="J61" i="8"/>
  <c r="I61" i="8"/>
  <c r="H61" i="8"/>
  <c r="G61" i="8"/>
  <c r="F61" i="8"/>
  <c r="E61" i="8"/>
  <c r="M60" i="8"/>
  <c r="L60" i="8"/>
  <c r="K60" i="8"/>
  <c r="J60" i="8"/>
  <c r="I60" i="8"/>
  <c r="H60" i="8"/>
  <c r="G60" i="8"/>
  <c r="F60" i="8"/>
  <c r="E60" i="8"/>
  <c r="M59" i="8"/>
  <c r="L59" i="8"/>
  <c r="K59" i="8"/>
  <c r="J59" i="8"/>
  <c r="I59" i="8"/>
  <c r="H59" i="8"/>
  <c r="G59" i="8"/>
  <c r="F59" i="8"/>
  <c r="E59" i="8"/>
  <c r="J58" i="8"/>
  <c r="I58" i="8"/>
  <c r="H58" i="8"/>
  <c r="G58" i="8"/>
  <c r="F58" i="8"/>
  <c r="E58" i="8"/>
  <c r="M57" i="8"/>
  <c r="L57" i="8"/>
  <c r="K57" i="8"/>
  <c r="J57" i="8"/>
  <c r="I57" i="8"/>
  <c r="H57" i="8"/>
  <c r="G57" i="8"/>
  <c r="F57" i="8"/>
  <c r="E57" i="8"/>
  <c r="M56" i="8"/>
  <c r="L56" i="8"/>
  <c r="K56" i="8"/>
  <c r="J56" i="8"/>
  <c r="I56" i="8"/>
  <c r="H56" i="8"/>
  <c r="G56" i="8"/>
  <c r="F56" i="8"/>
  <c r="E56" i="8"/>
  <c r="M55" i="8"/>
  <c r="L55" i="8"/>
  <c r="K55" i="8"/>
  <c r="J55" i="8"/>
  <c r="I55" i="8"/>
  <c r="H55" i="8"/>
  <c r="G55" i="8"/>
  <c r="F55" i="8"/>
  <c r="E55" i="8"/>
  <c r="M54" i="8"/>
  <c r="L54" i="8"/>
  <c r="K54" i="8"/>
  <c r="J54" i="8"/>
  <c r="I54" i="8"/>
  <c r="H54" i="8"/>
  <c r="G54" i="8"/>
  <c r="F54" i="8"/>
  <c r="E54" i="8"/>
  <c r="M53" i="8"/>
  <c r="L53" i="8"/>
  <c r="K53" i="8"/>
  <c r="J53" i="8"/>
  <c r="I53" i="8"/>
  <c r="H53" i="8"/>
  <c r="G53" i="8"/>
  <c r="B90" i="4"/>
  <c r="B104" i="4"/>
  <c r="B103" i="4"/>
  <c r="B102" i="4"/>
  <c r="B101" i="4"/>
  <c r="B100" i="4"/>
  <c r="B99" i="4"/>
  <c r="B98" i="4"/>
  <c r="B97" i="4"/>
  <c r="B96" i="4"/>
  <c r="B95" i="4"/>
  <c r="B94" i="4"/>
  <c r="B93" i="4"/>
  <c r="B92" i="4"/>
  <c r="B91" i="4"/>
  <c r="B28" i="4"/>
  <c r="B90" i="3"/>
  <c r="B91" i="3"/>
  <c r="B92" i="3"/>
  <c r="B93" i="3"/>
  <c r="B94" i="3"/>
  <c r="B95" i="3"/>
  <c r="B96" i="3"/>
  <c r="B97" i="3"/>
  <c r="B98" i="3"/>
  <c r="B99" i="3"/>
  <c r="B100" i="3"/>
  <c r="B101" i="3"/>
  <c r="B102" i="3"/>
  <c r="B103" i="3"/>
  <c r="B89" i="3"/>
  <c r="B29" i="6" l="1"/>
  <c r="B30" i="6"/>
  <c r="B31" i="6"/>
  <c r="B32" i="6"/>
  <c r="B33" i="6"/>
  <c r="B34" i="6"/>
  <c r="B35" i="6"/>
  <c r="B36" i="6"/>
  <c r="B37" i="6"/>
  <c r="B38" i="6"/>
  <c r="B39" i="6"/>
  <c r="B40" i="6"/>
  <c r="B41" i="6"/>
  <c r="B42" i="6"/>
  <c r="B28" i="6"/>
  <c r="B41" i="4"/>
  <c r="B40" i="4"/>
  <c r="B39" i="4"/>
  <c r="B38" i="4"/>
  <c r="B37" i="4"/>
  <c r="B36" i="4"/>
  <c r="B35" i="4"/>
  <c r="B34" i="4"/>
  <c r="B33" i="4"/>
  <c r="B32" i="4"/>
  <c r="B31" i="4"/>
  <c r="B30" i="4"/>
  <c r="B29" i="4"/>
  <c r="B27" i="4"/>
  <c r="B27" i="3"/>
  <c r="B28" i="3"/>
  <c r="B29" i="3"/>
  <c r="B30" i="3"/>
  <c r="B31" i="3"/>
  <c r="B32" i="3"/>
  <c r="B33" i="3"/>
  <c r="B34" i="3"/>
  <c r="B35" i="3"/>
  <c r="B36" i="3"/>
  <c r="B37" i="3"/>
  <c r="B38" i="3"/>
  <c r="B39" i="3"/>
  <c r="B40" i="3"/>
  <c r="B26" i="3"/>
</calcChain>
</file>

<file path=xl/sharedStrings.xml><?xml version="1.0" encoding="utf-8"?>
<sst xmlns="http://schemas.openxmlformats.org/spreadsheetml/2006/main" count="1835" uniqueCount="260">
  <si>
    <t>Zdroj: ČSÚ, Roční výkaz o výzkumu a vývoji</t>
  </si>
  <si>
    <t>Česká republika</t>
  </si>
  <si>
    <t>Hl. m. Praha</t>
  </si>
  <si>
    <t>Středočeský</t>
  </si>
  <si>
    <t>Jihočeský</t>
  </si>
  <si>
    <t>Plzeňský</t>
  </si>
  <si>
    <t>Karlovarský</t>
  </si>
  <si>
    <t>Ústecký</t>
  </si>
  <si>
    <t>Liberecký</t>
  </si>
  <si>
    <t>Královéhradecký</t>
  </si>
  <si>
    <t>Pardubický</t>
  </si>
  <si>
    <t>Kraj Vysočina</t>
  </si>
  <si>
    <t>Jihomoravský</t>
  </si>
  <si>
    <t>Olomoucký</t>
  </si>
  <si>
    <t>Zlínský</t>
  </si>
  <si>
    <t>Moravskoslezský</t>
  </si>
  <si>
    <t>Zdroj: ČSÚ</t>
  </si>
  <si>
    <t>Podnikatelský</t>
  </si>
  <si>
    <t>Vládní</t>
  </si>
  <si>
    <t>Vysokoškolský</t>
  </si>
  <si>
    <t>veřejné z ČR</t>
  </si>
  <si>
    <t>mzdové</t>
  </si>
  <si>
    <t>veřejné z EU</t>
  </si>
  <si>
    <t>v procentech</t>
  </si>
  <si>
    <r>
      <t>ČR</t>
    </r>
    <r>
      <rPr>
        <sz val="8"/>
        <rFont val="Arial"/>
        <family val="2"/>
        <charset val="238"/>
      </rPr>
      <t>, kraje</t>
    </r>
  </si>
  <si>
    <r>
      <rPr>
        <b/>
        <sz val="8"/>
        <rFont val="Arial"/>
        <family val="2"/>
        <charset val="238"/>
      </rPr>
      <t>ČR</t>
    </r>
    <r>
      <rPr>
        <sz val="8"/>
        <rFont val="Arial"/>
        <family val="2"/>
        <charset val="238"/>
      </rPr>
      <t>, kraje</t>
    </r>
  </si>
  <si>
    <t>v mil. Kč</t>
  </si>
  <si>
    <t>v Kč</t>
  </si>
  <si>
    <t>Podnikové</t>
  </si>
  <si>
    <t>Veřejné z ČR</t>
  </si>
  <si>
    <t>podni-
kové</t>
  </si>
  <si>
    <t>inves-
tiční</t>
  </si>
  <si>
    <t>-</t>
  </si>
  <si>
    <t>OBSAH</t>
  </si>
  <si>
    <t>Ze zdrojů EU</t>
  </si>
  <si>
    <t>celkem</t>
  </si>
  <si>
    <t>Podíl krajů na celkových výdajích na výzkum a vývoj</t>
  </si>
  <si>
    <t>Podíl celkových výdajů na výzkum a vývoj na regionálním HDP</t>
  </si>
  <si>
    <t>ostatní běžné</t>
  </si>
  <si>
    <r>
      <t>NH celkem</t>
    </r>
    <r>
      <rPr>
        <vertAlign val="superscript"/>
        <sz val="8"/>
        <rFont val="Arial"/>
        <family val="2"/>
        <charset val="238"/>
      </rPr>
      <t>1)</t>
    </r>
  </si>
  <si>
    <r>
      <rPr>
        <vertAlign val="superscript"/>
        <sz val="8"/>
        <rFont val="Arial"/>
        <family val="2"/>
        <charset val="238"/>
      </rPr>
      <t xml:space="preserve">1) </t>
    </r>
    <r>
      <rPr>
        <sz val="8"/>
        <rFont val="Arial"/>
        <family val="2"/>
        <charset val="238"/>
      </rPr>
      <t>Údaje za národní hospodářství (NH) celkem zahrnují i výdaje na VaV v soukromém neziskovém sektoru.</t>
    </r>
  </si>
  <si>
    <t>Pozn.: Výdaje na výzkum a vývoj v Praze, a to zejména ve vládním sektoru, jsou mezi lety 2011–2015 nadhodnocené, jelikož obsahují i prostředky 
              použité na financování projektů z Operačního programu Výzkum a vývoj pro inovace (OP VaVpI), které se realizovaly mimo území Prahy 
              a jejichž řešiteli byly subjekty sídlící v Praze. Jednalo se především o výstavbu nových výzkumných center na území Středočeského kraje.</t>
  </si>
  <si>
    <t>REG_HDP_BC Hrubý domácí produkt v běžných cenách</t>
  </si>
  <si>
    <t xml:space="preserve">http://apl.czso.cz/pll/rocenka/rocenka.indexnu_reg </t>
  </si>
  <si>
    <t>REG_OBYV Střední stav obyvatelstva</t>
  </si>
  <si>
    <t>fyzické osoby</t>
  </si>
  <si>
    <t>v %</t>
  </si>
  <si>
    <t>Celkový počet osob pracujících ve výzkumu a vývoji - zaměstnanci VaV - v jednotlivých krajích ČR</t>
  </si>
  <si>
    <t xml:space="preserve">přepočtené osoby na plnou roční pracovní dobu plně věnovanou VaV činnostem (FTE) </t>
  </si>
  <si>
    <t>v tis. Kč</t>
  </si>
  <si>
    <t>%</t>
  </si>
  <si>
    <t xml:space="preserve">Tab. 1.1 </t>
  </si>
  <si>
    <t xml:space="preserve">Tab. 1.2 </t>
  </si>
  <si>
    <t xml:space="preserve">Tab. 1.3 </t>
  </si>
  <si>
    <t>Tab. 1.1 Celkové výdaje na výzkum a vývoj</t>
  </si>
  <si>
    <t>Tab. 1.2 Podíl krajů na celkových výdajích na výzkum a vývoj</t>
  </si>
  <si>
    <t>Tab. 1.3 Podíl celkových výdajů na výzkum a vývoj na regionálním HDP</t>
  </si>
  <si>
    <t>REG_THFK Tvorba hrubého fixního kapitálu celkem</t>
  </si>
  <si>
    <t>Podíl krajů na celkových kapitálových výdajích na výzkum a vývoj</t>
  </si>
  <si>
    <t>Podíl domácích a zahraničních veřejných zdrojů na financování výzkumu a vývoje v jednotlivých krajích</t>
  </si>
  <si>
    <t>Podíl krajů na financování výzkumu a vývoje z domácích a zahraničních veřejných zdrojů</t>
  </si>
  <si>
    <r>
      <rPr>
        <vertAlign val="superscript"/>
        <sz val="8"/>
        <rFont val="Arial"/>
        <family val="2"/>
        <charset val="238"/>
      </rPr>
      <t xml:space="preserve">1) </t>
    </r>
    <r>
      <rPr>
        <sz val="8"/>
        <rFont val="Arial"/>
        <family val="2"/>
        <charset val="238"/>
      </rPr>
      <t>Údaje za národní hospodářství (NH) celkem zahrnují i výdaje na VaV financované z ostatních zdrojů financování.</t>
    </r>
  </si>
  <si>
    <t>pojem (zkratka)</t>
  </si>
  <si>
    <t>definice</t>
  </si>
  <si>
    <t>Zdroje z EU</t>
  </si>
  <si>
    <t>Podílové ukazatele</t>
  </si>
  <si>
    <t>Tabulky s podílovými údaji v tomto souboru obsahují vzorce, aby bylo patrné, jak k výpočtům jednotlivých podílů došlo.</t>
  </si>
  <si>
    <t xml:space="preserve">Žlutá tabulka označuje údaje, které byly na daném listu použity k výpočtu podílových ukazatelů. </t>
  </si>
  <si>
    <t>Zahrnuje dotace ze zdrojů EU získané např. v rámci operačních programů jako je VaVpI nebo PIK.</t>
  </si>
  <si>
    <t>Celkové výdaje na výzkum a vývoj (GERD)</t>
  </si>
  <si>
    <t>Gross Research and Development Expenditure (GERD)</t>
  </si>
  <si>
    <t>Název indikátoru:</t>
  </si>
  <si>
    <t>Definice:</t>
  </si>
  <si>
    <t xml:space="preserve">https://www.czso.cz/csu/czso/statistika_vyzkumu_a_vyvoje </t>
  </si>
  <si>
    <t>Zdroj dat:</t>
  </si>
  <si>
    <t>Mezinárodní srovnání:</t>
  </si>
  <si>
    <t>Poznámky:</t>
  </si>
  <si>
    <t>Český statistický úřad; Roční zjišťování o výzkumu a vývoji - výkaz VTR 5-01</t>
  </si>
  <si>
    <t>http://www.oecd.org/publications/frascati-manual-2015-9789264239012-en.htm</t>
  </si>
  <si>
    <t>https://eur-lex.europa.eu/legal-content/CS/TXT/?uri=CELEX:32019R2152</t>
  </si>
  <si>
    <t xml:space="preserve">Statistický úřad Evropských společenství (EUROSTAT): </t>
  </si>
  <si>
    <t>OECD:</t>
  </si>
  <si>
    <t>Webové stránky ČSÚ k ukazatelům výzkumu a vývoje</t>
  </si>
  <si>
    <t>Krajské srovnání:</t>
  </si>
  <si>
    <t>https://apl.czso.cz/pll/rocenka/rocenka.indexnu_reg</t>
  </si>
  <si>
    <t>Český statistický úřad; Regionální účty (pro podílové ukazatele jako % HDP. % THFK atd.)</t>
  </si>
  <si>
    <t>Celkové výdaje na výzkum a vývoj (mil. Kč)</t>
  </si>
  <si>
    <t>Investiční (kapitálové) výdaje na výzkum a vývoj (mil. Kč)</t>
  </si>
  <si>
    <t>Celkové výdaje na výzkum a vývoj na 1 přepočteného výzkumného a vývojové pracovníka v daném kraji</t>
  </si>
  <si>
    <t>Podíl krajů na výdajích na výzkum a vývoj financovaných z domácích a zahraničních podnikových zdrojů</t>
  </si>
  <si>
    <t>Podíl výdajů na výzkum a vývoj financovaných z domácích a zahraničních podnikových zdrojů na regionálním HDP</t>
  </si>
  <si>
    <t>Podíl domácích a zahraničních podnikových zdrojů na financování výzkumu a vývoje v jednotlivých krajích</t>
  </si>
  <si>
    <t>Podíl výdajů na výzkum a vývoj financovaných z domácích a zahraničních veřejných zdrojů na regionálním HDP</t>
  </si>
  <si>
    <t>* pokud není uvedeno jinak</t>
  </si>
  <si>
    <t>Pozn.: Výdaje na výzkum a vývoj v Praze, a to zejména ve vládním sektoru, jsou mezi lety 2011–2015 nadhodnocené, jelikož obsahují i prostředky použité na financování projektů 
              z Operačního programu Výzkum a vývoj pro inovace (OP VaVpI), které se realizovaly mimo území Prahy a jejichž řešiteli byly subjekty sídlící v Praze. 
              Jednalo se především o výstavbu nových výzkumných center na území Středočeského kraje.</t>
  </si>
  <si>
    <r>
      <rPr>
        <b/>
        <sz val="9"/>
        <color theme="1"/>
        <rFont val="Calibri"/>
        <family val="2"/>
        <charset val="238"/>
        <scheme val="minor"/>
      </rPr>
      <t>Nařízení Evropského parlamentu a Rady (EU) 2019/2152</t>
    </r>
    <r>
      <rPr>
        <sz val="9"/>
        <color theme="1"/>
        <rFont val="Calibri"/>
        <family val="2"/>
        <charset val="238"/>
        <scheme val="minor"/>
      </rPr>
      <t xml:space="preserve"> ze dne 27. listopadu 2019 o evropských podnikových statistikách a zrušení deseti právních aktů v oblasti podnikových statistik (Text s významem pro EHP)</t>
    </r>
  </si>
  <si>
    <r>
      <rPr>
        <b/>
        <sz val="9"/>
        <color theme="1"/>
        <rFont val="Calibri"/>
        <family val="2"/>
        <charset val="238"/>
        <scheme val="minor"/>
      </rPr>
      <t xml:space="preserve">Celkové výdaje na výzkum a vývoj </t>
    </r>
    <r>
      <rPr>
        <sz val="9"/>
        <color theme="1"/>
        <rFont val="Calibri"/>
        <family val="2"/>
        <charset val="238"/>
        <scheme val="minor"/>
      </rPr>
      <t xml:space="preserve">jsou sledovány pomocí ukazatele tzv. </t>
    </r>
    <r>
      <rPr>
        <b/>
        <sz val="9"/>
        <color theme="1"/>
        <rFont val="Calibri"/>
        <family val="2"/>
        <charset val="238"/>
        <scheme val="minor"/>
      </rPr>
      <t>hrubých domácích vnitřních výdajů na výzkum a vývoj</t>
    </r>
    <r>
      <rPr>
        <sz val="9"/>
        <color theme="1"/>
        <rFont val="Calibri"/>
        <family val="2"/>
        <charset val="238"/>
        <scheme val="minor"/>
      </rPr>
      <t xml:space="preserve">, který je označován anglickou zkratkou </t>
    </r>
    <r>
      <rPr>
        <b/>
        <sz val="9"/>
        <color theme="1"/>
        <rFont val="Calibri"/>
        <family val="2"/>
        <charset val="238"/>
        <scheme val="minor"/>
      </rPr>
      <t xml:space="preserve">GERD (Gross Domestic Expenditure on R&amp;D). </t>
    </r>
    <r>
      <rPr>
        <sz val="9"/>
        <color theme="1"/>
        <rFont val="Calibri"/>
        <family val="2"/>
        <charset val="238"/>
        <scheme val="minor"/>
      </rPr>
      <t xml:space="preserve">Tento ukazatel zahrnuje veškeré neinvestiční a investiční výdaje vynaložené ve sledovaném roce na výzkum a vývoj prováděný na území daného státu, a to bez ohledu na zdroj a způsob jejich financování. </t>
    </r>
  </si>
  <si>
    <r>
      <rPr>
        <b/>
        <sz val="9"/>
        <color theme="1"/>
        <rFont val="Calibri"/>
        <family val="2"/>
        <charset val="238"/>
        <scheme val="minor"/>
      </rPr>
      <t>Výzkum a vývoj</t>
    </r>
    <r>
      <rPr>
        <sz val="9"/>
        <color theme="1"/>
        <rFont val="Calibri"/>
        <family val="2"/>
        <charset val="238"/>
        <scheme val="minor"/>
      </rPr>
      <t xml:space="preserve"> (dále jen VaV) je systematická tvůrčí práce konaná za účelem rozšíření stávajícího poznání, včetně poznání člověka, kultury a společnosti, získání nových znalostí nebo jejich využití v praxi, a to metodami, které umožňují potvrzení, doplnění či vyvrácení získaných poznatků (OECD 2015, Frascati manuál - dále jen FM 2015). Základním pravidlem pro určení, zda se jedná o VaV činnost, je přítomnost prvku novosti, kreativity, nejistoty, systematičnosti a reprodukovatelnosti.</t>
    </r>
  </si>
  <si>
    <r>
      <t xml:space="preserve">Poznámka: </t>
    </r>
    <r>
      <rPr>
        <i/>
        <sz val="9"/>
        <color theme="1"/>
        <rFont val="Calibri"/>
        <family val="2"/>
        <charset val="238"/>
        <scheme val="minor"/>
      </rPr>
      <t xml:space="preserve">Rozlišují se </t>
    </r>
    <r>
      <rPr>
        <b/>
        <i/>
        <sz val="9"/>
        <color theme="1"/>
        <rFont val="Calibri"/>
        <family val="2"/>
        <charset val="238"/>
        <scheme val="minor"/>
      </rPr>
      <t>tři základní typy (kategorie) prováděné výzkumné a vývojové činnosti</t>
    </r>
    <r>
      <rPr>
        <i/>
        <sz val="9"/>
        <color theme="1"/>
        <rFont val="Calibri"/>
        <family val="2"/>
        <charset val="238"/>
        <scheme val="minor"/>
      </rPr>
      <t xml:space="preserve">: 
• </t>
    </r>
    <r>
      <rPr>
        <b/>
        <i/>
        <sz val="9"/>
        <color theme="1"/>
        <rFont val="Calibri"/>
        <family val="2"/>
        <charset val="238"/>
        <scheme val="minor"/>
      </rPr>
      <t>Základní výzkum</t>
    </r>
    <r>
      <rPr>
        <i/>
        <sz val="9"/>
        <color theme="1"/>
        <rFont val="Calibri"/>
        <family val="2"/>
        <charset val="238"/>
        <scheme val="minor"/>
      </rPr>
      <t xml:space="preserve">, kterým se rozumí experimentální a teoretická práce vynakládaná primárně za účelem získání nových vědomostí o základních principech jevů nebo pozorovatelných skutečností, která není primárně zaměřena na konkrétní uplatnění nebo využití v praxi. Někdy se tento druh výzkumu označuje jako badatelský.
• </t>
    </r>
    <r>
      <rPr>
        <b/>
        <i/>
        <sz val="9"/>
        <color theme="1"/>
        <rFont val="Calibri"/>
        <family val="2"/>
        <charset val="238"/>
        <scheme val="minor"/>
      </rPr>
      <t>Aplikovaný výzkum</t>
    </r>
    <r>
      <rPr>
        <i/>
        <sz val="9"/>
        <color theme="1"/>
        <rFont val="Calibri"/>
        <family val="2"/>
        <charset val="238"/>
        <scheme val="minor"/>
      </rPr>
      <t xml:space="preserve">, kterým se rozumí plánovitý výzkum nebo kritické šetření zaměřené na získání nových poznatků a dovedností pro vývoj nových výrobků, postupů nebo služeb nebo ke značnému zdokonalení stávajících výrobků, postupů nebo služeb; zahrnuje vytváření dílčích částí složitých systémů nezbytných pro průmyslový výzkum, zejména pro obecné ověřování technologie, kromě prototypů. Výsledky aplikovaného výzkumu jsou směřovány ke specifickému a praktickému cíli. Někdy se tento druh výzkumu označuje jako průmyslový.
• </t>
    </r>
    <r>
      <rPr>
        <b/>
        <i/>
        <sz val="9"/>
        <color theme="1"/>
        <rFont val="Calibri"/>
        <family val="2"/>
        <charset val="238"/>
        <scheme val="minor"/>
      </rPr>
      <t>Experimentální vývoj</t>
    </r>
    <r>
      <rPr>
        <i/>
        <sz val="9"/>
        <color theme="1"/>
        <rFont val="Calibri"/>
        <family val="2"/>
        <charset val="238"/>
        <scheme val="minor"/>
      </rPr>
      <t xml:space="preserve">, kterým se rozumí získávání, spojování, formování a používání stávajících vědeckých, technologických, obchodních a jiných příslušných poznatků a dovedností pro návrh nových nebo podstatně zdokonalených výrobků, postupů nebo služeb. Experimentální vývoj </t>
    </r>
    <r>
      <rPr>
        <i/>
        <u/>
        <sz val="9"/>
        <color theme="1"/>
        <rFont val="Calibri"/>
        <family val="2"/>
        <charset val="238"/>
        <scheme val="minor"/>
      </rPr>
      <t>může zahrnovat</t>
    </r>
    <r>
      <rPr>
        <i/>
        <sz val="9"/>
        <color theme="1"/>
        <rFont val="Calibri"/>
        <family val="2"/>
        <charset val="238"/>
        <scheme val="minor"/>
      </rPr>
      <t xml:space="preserve"> i vývoj prototypů, demonstrační činnosti, pilotní projekty, testování a ověřování nových nebo zdokonalených výrobků, postupů nebo služeb v prostředí reprezentativním z hlediska reálných provozních podmínek, pokud hlavní cíl spočívá v dalším technickém zlepšení výrobků, postupů nebo služeb. Experimentální vývoj </t>
    </r>
    <r>
      <rPr>
        <i/>
        <u/>
        <sz val="9"/>
        <color theme="1"/>
        <rFont val="Calibri"/>
        <family val="2"/>
        <charset val="238"/>
        <scheme val="minor"/>
      </rPr>
      <t>nezahrnuje</t>
    </r>
    <r>
      <rPr>
        <i/>
        <sz val="9"/>
        <color theme="1"/>
        <rFont val="Calibri"/>
        <family val="2"/>
        <charset val="238"/>
        <scheme val="minor"/>
      </rPr>
      <t xml:space="preserve"> běžné nebo pravidelné změny výrobků, výrobních linek, výrobních postupů, stávajících služeb a jiných nedokončených operací, i když takovéto změny mohou představovat zlepšení. 
Podrobné definice jednotlivých typů VaV činnosti jsou uvedeny ve </t>
    </r>
    <r>
      <rPr>
        <b/>
        <i/>
        <sz val="9"/>
        <color theme="1"/>
        <rFont val="Calibri"/>
        <family val="2"/>
        <charset val="238"/>
        <scheme val="minor"/>
      </rPr>
      <t>FM 2015 v kapitole č. 2.5</t>
    </r>
    <r>
      <rPr>
        <i/>
        <sz val="9"/>
        <color theme="1"/>
        <rFont val="Calibri"/>
        <family val="2"/>
        <charset val="238"/>
        <scheme val="minor"/>
      </rPr>
      <t xml:space="preserve">
</t>
    </r>
  </si>
  <si>
    <t>Způsobe sledování  
výdajů na VaV:</t>
  </si>
  <si>
    <t>Podíl kapitálových výdajů na celkových výdajích na výzkum a vývoj v daném kraji</t>
  </si>
  <si>
    <t>Podíl kapitálových výdajů na výzkum a vývoj na regionálních investicích</t>
  </si>
  <si>
    <t>Podíl krajů na celkových neinvestičních výdajích na výzkum a vývoj</t>
  </si>
  <si>
    <t>Podíl neinvestičních výdajů na celkových výdajích na výzkum a vývoj v daném kraji</t>
  </si>
  <si>
    <t>Podíl neinvestičních výdajů na výzkum a vývoj na regionálním HDP</t>
  </si>
  <si>
    <t>investiční</t>
  </si>
  <si>
    <r>
      <rPr>
        <b/>
        <i/>
        <sz val="9"/>
        <color theme="1"/>
        <rFont val="Calibri"/>
        <family val="2"/>
        <charset val="238"/>
        <scheme val="minor"/>
      </rPr>
      <t xml:space="preserve">Poznámka: </t>
    </r>
    <r>
      <rPr>
        <i/>
        <sz val="9"/>
        <color theme="1"/>
        <rFont val="Calibri"/>
        <family val="2"/>
        <charset val="238"/>
        <scheme val="minor"/>
      </rPr>
      <t xml:space="preserve">Do sledovaných (vnitřních) výdajů na VaV v rámci jednotlivých subjektů, které provádějí VaV činnost nepatří výdaje vynaložené na VaV provedený mimo sledovaný subjekt. Tyto výdaje na VaV se sledují samostatně jako tzv. vnější (extramural) výdaje. Do vnitřních výdajů na VaV tak nepatří výdaje vynaložené za nákup služeb VaV od jiných subjektů provádějících VaV, prostředky převedené ostatním spoluřešitelům v rámci společného VaV projektu a dotace či příspěvky (finanční transfery) poskytnuté třetím osobám na u nich prováděný VaV. Toto rozlišení se používá z důvodu zamezení dvojího započtení výdajů na VaV do celkových výdajů za VaV provedený na daném území (ukazatel GERD), a to jako provozní náklady účtované subjektem, který daný VaV provádí a jako náklady na nákup služeb VaV subjektu, který daný VaV poptává. </t>
    </r>
    <r>
      <rPr>
        <b/>
        <i/>
        <sz val="9"/>
        <color theme="1"/>
        <rFont val="Calibri"/>
        <family val="2"/>
        <charset val="238"/>
        <scheme val="minor"/>
      </rPr>
      <t xml:space="preserve">Podrobněji FM 2015 kapitola č. 4. </t>
    </r>
    <r>
      <rPr>
        <i/>
        <sz val="9"/>
        <color theme="1"/>
        <rFont val="Calibri"/>
        <family val="2"/>
        <charset val="238"/>
        <scheme val="minor"/>
      </rPr>
      <t xml:space="preserve">
</t>
    </r>
    <r>
      <rPr>
        <b/>
        <i/>
        <sz val="9"/>
        <color theme="1"/>
        <rFont val="Calibri"/>
        <family val="2"/>
        <charset val="238"/>
        <scheme val="minor"/>
      </rPr>
      <t>Národní a mezinárodní účetní standardy jako např. IFRS nebo US GAAP</t>
    </r>
    <r>
      <rPr>
        <i/>
        <sz val="9"/>
        <color theme="1"/>
        <rFont val="Calibri"/>
        <family val="2"/>
        <charset val="238"/>
        <scheme val="minor"/>
      </rPr>
      <t xml:space="preserve"> používané ekonomickými subjekty obvykle neodlišují mezi výše uvedenými koncepty vnitřních a vnějších výdajů na VaV.</t>
    </r>
  </si>
  <si>
    <t>Dostupné třídění:</t>
  </si>
  <si>
    <t>Kontaktní osoba:</t>
  </si>
  <si>
    <t>UNESCO:</t>
  </si>
  <si>
    <t>Marek Štampach (marek.stampach@czso.cz)</t>
  </si>
  <si>
    <t>https://www.oecd.org/sti/msti.htm</t>
  </si>
  <si>
    <t>http://uis.unesco.org/en/topic/research-and-development</t>
  </si>
  <si>
    <t>https://www.oecd.org/sti/inno/researchanddevelopmentstatisticsrds.htm</t>
  </si>
  <si>
    <t>Měřící jednotky:</t>
  </si>
  <si>
    <r>
      <t>Organizace pro ekonomickou spolupráci a rozvoj (OECD): Frascati Manual 2015 (</t>
    </r>
    <r>
      <rPr>
        <sz val="9"/>
        <color theme="1"/>
        <rFont val="Calibri"/>
        <family val="2"/>
        <charset val="238"/>
        <scheme val="minor"/>
      </rPr>
      <t>Guidelines for Collecting and Reporting Data on Research and Experimental Development)</t>
    </r>
  </si>
  <si>
    <t>Dostupná časová řada</t>
  </si>
  <si>
    <t>Periodicita aktualizace</t>
  </si>
  <si>
    <t>Referenční období</t>
  </si>
  <si>
    <r>
      <t xml:space="preserve">Rok </t>
    </r>
    <r>
      <rPr>
        <sz val="9"/>
        <color theme="1"/>
        <rFont val="Calibri"/>
        <family val="2"/>
        <charset val="238"/>
        <scheme val="minor"/>
      </rPr>
      <t>- období, ke kterému je indikátor vztažen</t>
    </r>
  </si>
  <si>
    <r>
      <t>Ročně</t>
    </r>
    <r>
      <rPr>
        <sz val="9"/>
        <color theme="1"/>
        <rFont val="Calibri"/>
        <family val="2"/>
        <charset val="238"/>
        <scheme val="minor"/>
      </rPr>
      <t xml:space="preserve"> - 10 měsíců (říjen) po skončení referenčního období (T+10)</t>
    </r>
  </si>
  <si>
    <t>Podrobná metodika:</t>
  </si>
  <si>
    <t>Podrobné údaje za ČR:</t>
  </si>
  <si>
    <t>Tab. 1.5 Celkové výdaje na výzkum a vývoj na 1 přepočteného výzkumného a vývojové pracovníka v daném kraji</t>
  </si>
  <si>
    <r>
      <t>přepočtené počty (FTE)</t>
    </r>
    <r>
      <rPr>
        <vertAlign val="superscript"/>
        <sz val="8"/>
        <rFont val="Arial"/>
        <family val="2"/>
        <charset val="238"/>
      </rPr>
      <t>1)</t>
    </r>
  </si>
  <si>
    <r>
      <rPr>
        <vertAlign val="superscript"/>
        <sz val="8"/>
        <rFont val="Arial"/>
        <family val="2"/>
        <charset val="238"/>
      </rPr>
      <t>1)</t>
    </r>
    <r>
      <rPr>
        <sz val="8"/>
        <rFont val="Arial"/>
        <family val="2"/>
        <charset val="238"/>
      </rPr>
      <t xml:space="preserve"> přepočtené osoby (FTE – Full Time Equivalent) na plnou roční pracovní dobu plně věnovanou VaV činnostem</t>
    </r>
  </si>
  <si>
    <t>Celkové výdaje na výzkum a vývoj na 1 obyvatele v daném kraji</t>
  </si>
  <si>
    <t>Tab. 1.5</t>
  </si>
  <si>
    <t>Tab. 2.1</t>
  </si>
  <si>
    <t>NH celkem</t>
  </si>
  <si>
    <t>Tab. 2.2</t>
  </si>
  <si>
    <t>Tab. 2.3</t>
  </si>
  <si>
    <t>1. Celkové výdaje na výzkum a vývoj (GERD) - základní ukazatele</t>
  </si>
  <si>
    <t>Tab. 1.4</t>
  </si>
  <si>
    <t>Pracovníci ve výzkumu a vývoji celkem</t>
  </si>
  <si>
    <t>2. Celkové výdaje na výzkum a vývoj podle druhu nákladů</t>
  </si>
  <si>
    <t>3. Mzdové a ostatní běžné (neinvestiční) výdaje na výzkum a vývoj</t>
  </si>
  <si>
    <t>4. Investiční (kapitálové) výdaje na výzkum a vývoj</t>
  </si>
  <si>
    <t xml:space="preserve">Tab. 3.1 </t>
  </si>
  <si>
    <t>Tab. 3.2</t>
  </si>
  <si>
    <t>Tab. 3.3</t>
  </si>
  <si>
    <t>Tab. 3.4</t>
  </si>
  <si>
    <t>Tab. 3.5</t>
  </si>
  <si>
    <t>Tab. 3.1 Mzdové a ostatní běžné výdaje na výzkum a vývoj</t>
  </si>
  <si>
    <t>Tab. 3.2 Podíl krajů na celkových mzdových a ostatních běžných výdajích na výzkum a vývoj</t>
  </si>
  <si>
    <t>Tab. 3.3 Podíl neinvestičních výdajů na celkových výdajích na výzkum a vývoj v daném kraji</t>
  </si>
  <si>
    <t>Celkové výdaje na výzkum a vývoj</t>
  </si>
  <si>
    <t>Tab. 3.4 Podíl neinvestičních výdajů na výzkum a vývoj na regionálním HDP</t>
  </si>
  <si>
    <t>Neinvestiční výdaje na výzkum a vývoj na 1 přepočteného výzkumného a vývojové pracovníka v daném kraji</t>
  </si>
  <si>
    <t>Tab. 3.5 Neinvestiční výdaje na výzkum a vývoj na 1 přepočteného výzkumného a vývojové pracovníka</t>
  </si>
  <si>
    <t>Mzdové a ostatní běžné (neinvestiční) výdaje na výzkum a vývoj (mil. Kč)</t>
  </si>
  <si>
    <t>Tab. 4.1 Investiční (kapitálové) výdaje na výzkum a vývoj</t>
  </si>
  <si>
    <t>Tab. 4.2 Podíl krajů na celkových kapitálových výdajích na výzkum a vývoj</t>
  </si>
  <si>
    <t>Tab. 4.3 Podíl kapitálových výdajů na celkových výdajích na výzkum a vývoj v daném kraji</t>
  </si>
  <si>
    <t>Tab. 4.4 Podíl kapitálových výdajů na výzkum a vývoj na regionálních investicích (THFK)</t>
  </si>
  <si>
    <t>Tab. 1.4 Celkové výdaje na výzkum a vývoj na 1 obyvatele</t>
  </si>
  <si>
    <t>Tab. 4.1</t>
  </si>
  <si>
    <t>Tab. 4.2</t>
  </si>
  <si>
    <t>Tab. 4.3</t>
  </si>
  <si>
    <t>Tab. 4.4</t>
  </si>
  <si>
    <t>Tab. 4.5</t>
  </si>
  <si>
    <t>Kapitálové výdaje na výzkum a vývoj na 1 přepočteného výzkumného a vývojové pracovníka v daném kraji</t>
  </si>
  <si>
    <t>Tab. 4.5 Kapitálové výdaje na výzkum a vývoj na 1 přepočteného výzkumného a vývojové pracovníka</t>
  </si>
  <si>
    <t>Tab. 5.1</t>
  </si>
  <si>
    <t>Pozn.: Výdaje na výzkum a vývoj v Praze, a to zejména ve vládním sektoru, jsou mezi lety 2011–2015 nadhodnocené, jelikož obsahují i prostředky použité na financování projektů z Operačního programu Výzkum a vývoj pro inovace (OP VaVpI), které se realizovaly mimo území Prahy a jejichž řešiteli byly subjekty sídlící v Praze. Jednalo se především o výstavbu nových výzkumných center na území Středočeského kraje.</t>
  </si>
  <si>
    <t>Tab. 5.2</t>
  </si>
  <si>
    <t>Tab. 5.3</t>
  </si>
  <si>
    <t>5. Celkové výdaje na výzkum a vývoj podle hlavních zdrojů financování</t>
  </si>
  <si>
    <t>6. Výdaje na výzkum a vývoj financované z domácích a zahraničních podnikových zdrojů</t>
  </si>
  <si>
    <t>Tab. 6.1 Výdaje na výzkum a vývoj financované z domácích a zahraničních podnikových zdrojů</t>
  </si>
  <si>
    <t>Tab. 6.2 Podíl domácích a zahraničních veřejných zdrojů na financování výzkumu a vývoje v jednotlivých krajích</t>
  </si>
  <si>
    <t>Tab. 6.3 Podíl domácích a zahraničních podnikových zdrojů na financování výzkumu a vývoje v jednotlivých krajích</t>
  </si>
  <si>
    <t>Tab. 6.4 Podíl výdajů na výzkum a vývoj financovaných z domácích a zahraničních podnikových zdrojů na regionálním HDP</t>
  </si>
  <si>
    <t>Tab. 6.1</t>
  </si>
  <si>
    <t>Tab. 6.2</t>
  </si>
  <si>
    <t>Tab. 6.3</t>
  </si>
  <si>
    <t>Tab. 6.4</t>
  </si>
  <si>
    <t>Výdaje na výzkum a vývoj financované z domácích a zahraničních podnikových zdrojů (mil. Kč)</t>
  </si>
  <si>
    <t>7. Výdaje na výzkum a vývoj financované z domácích a zahraničních veřejných zdrojů</t>
  </si>
  <si>
    <t>Výdaje na výzkum a vývoj financované z domácích a zahraničních veřejných zdrojů (mil. Kč)</t>
  </si>
  <si>
    <t>Tab. 7.1 Výdaje na výzkum a vývoj financované z domácích a zahraničních veřejných zdrojů</t>
  </si>
  <si>
    <t>Tab. 7.2 Podíl krajů na financování výzkumu a vývoje z domácích a zahraničních veřejných zdrojů</t>
  </si>
  <si>
    <t>Tab. 7.1</t>
  </si>
  <si>
    <t>Tab. 7.2</t>
  </si>
  <si>
    <t>Tab. 7.3</t>
  </si>
  <si>
    <t>Tab. 7.4</t>
  </si>
  <si>
    <t>Pozn.: Výdaje na výzkum a vývoj v Praze, a to zejména ve vládním sektoru, jsou mezi lety 2011–2015 nadhodnocené, jelikož obsahují i prostředky použité na financování projektů  z Operačního programu Výzkum a vývoj pro inovace (OP VaVpI), které se realizovaly mimo území Prahy a jejichž řešiteli byly subjekty sídlící v Praze. Jednalo se především o výstavbu nových výzkumných center na území Středočeského kraje.</t>
  </si>
  <si>
    <t>Tab. 8.1</t>
  </si>
  <si>
    <t>Tab. 8.2</t>
  </si>
  <si>
    <t>Tab. 8.3</t>
  </si>
  <si>
    <t>9. Celkové výdaje na výzkum a vývoj podle hlavních sektorů provádění</t>
  </si>
  <si>
    <t>Tab. 9.1</t>
  </si>
  <si>
    <t>Tab. 9.2</t>
  </si>
  <si>
    <t>Tab. 9.3</t>
  </si>
  <si>
    <t>Tab. 9.4 Výdaje na výzkum a vývoj podle hlavních sektorů provádění a druhu výdajů, 2021</t>
  </si>
  <si>
    <t>Tab. 9.4 Výdaje na výzkum a vývoj podle hlavních sektorů provádění a druhu výdajů, 2020</t>
  </si>
  <si>
    <t>Tab. 9.4 Výdaje na výzkum a vývoj podle hlavních sektorů provádění a druhu výdajů, 2019</t>
  </si>
  <si>
    <t>Tab. 9.4 Výdaje na výzkum a vývoj podle hlavních sektorů provádění a druhu výdajů, 2018</t>
  </si>
  <si>
    <t>Tab. 9.4 Výdaje na výzkum a vývoj podle hlavních sektorů provádění a druhu výdajů, 2017</t>
  </si>
  <si>
    <t>Tab. 9.5 Výdaje na výzkum a vývoj podle hlavních sektorů provádění a zdrojů financování, 2021</t>
  </si>
  <si>
    <t>Tab. 9.5 Výdaje na výzkum a vývoj podle hlavních sektorů provádění a zdrojů financování, 2020</t>
  </si>
  <si>
    <t>Tab. 9.5 Výdaje na výzkum a vývoj podle hlavních sektorů provádění a zdrojů financování, 2019</t>
  </si>
  <si>
    <t>Tab. 9.5 Výdaje na výzkum a vývoj podle hlavních sektorů provádění a zdrojů financování, 2018</t>
  </si>
  <si>
    <t>Tab. 9.5 Výdaje na výzkum a vývoj podle hlavních sektorů provádění a zdrojů financování, 2017</t>
  </si>
  <si>
    <t>Tab. 9.4</t>
  </si>
  <si>
    <t>Tab. 9.5</t>
  </si>
  <si>
    <t>Podle druhu výdajů/nákladů na VaV 
Podle zdrojů financování VaV
Podle sektorů provádění VaV
Podle typu prováděné VaV činnosti
Podle převažující oblasti VaV (klasifikace FORD) sledovaných pracovišť VaV
Podle převažující ekonomické činnosti (CZ-NACE sekce) subjektů provádějících VaV
Podle krajů (CZ-NUTS3) - podle místa provádění VaV sledovaných pracovišť VaV</t>
  </si>
  <si>
    <t>- mil. Kč v běžných cenách
- jako podíl na HDP (%)</t>
  </si>
  <si>
    <r>
      <t>Obsáhlé mezinárodní srovnání údajů o VaV v časové řadě od roku 1990 je k dispozici na výše uvedeném odkazu ve dvou excelových souborech (</t>
    </r>
    <r>
      <rPr>
        <b/>
        <sz val="9"/>
        <color theme="1"/>
        <rFont val="Calibri"/>
        <family val="2"/>
        <charset val="238"/>
        <scheme val="minor"/>
      </rPr>
      <t>Osoby pracující ve VaV – mezinárodní srovnání</t>
    </r>
    <r>
      <rPr>
        <sz val="9"/>
        <color theme="1"/>
        <rFont val="Calibri"/>
        <family val="2"/>
        <charset val="238"/>
        <scheme val="minor"/>
      </rPr>
      <t xml:space="preserve">, </t>
    </r>
    <r>
      <rPr>
        <b/>
        <sz val="9"/>
        <color theme="1"/>
        <rFont val="Calibri"/>
        <family val="2"/>
        <charset val="238"/>
        <scheme val="minor"/>
      </rPr>
      <t>Výdaje na VaV – mezinárodní srovnání</t>
    </r>
    <r>
      <rPr>
        <sz val="9"/>
        <color theme="1"/>
        <rFont val="Calibri"/>
        <family val="2"/>
        <charset val="238"/>
        <scheme val="minor"/>
      </rPr>
      <t>).</t>
    </r>
  </si>
  <si>
    <r>
      <rPr>
        <b/>
        <i/>
        <sz val="9"/>
        <color theme="1"/>
        <rFont val="Calibri"/>
        <family val="2"/>
        <charset val="238"/>
        <scheme val="minor"/>
      </rPr>
      <t>Poznámka:</t>
    </r>
    <r>
      <rPr>
        <i/>
        <sz val="9"/>
        <color theme="1"/>
        <rFont val="Calibri"/>
        <family val="2"/>
        <charset val="238"/>
        <scheme val="minor"/>
      </rPr>
      <t xml:space="preserve"> Za účelem mezinárodního srovnání se celkové výdaje na výzkum a vývoj nejčastěji poměřují k HDP. Tento ukazatel (GERD jako % HDP), označovaný rovněž jako</t>
    </r>
    <r>
      <rPr>
        <b/>
        <i/>
        <sz val="9"/>
        <color theme="1"/>
        <rFont val="Calibri"/>
        <family val="2"/>
        <charset val="238"/>
        <scheme val="minor"/>
      </rPr>
      <t xml:space="preserve"> intenzita VaV (R&amp;D intensity)</t>
    </r>
    <r>
      <rPr>
        <i/>
        <sz val="9"/>
        <color theme="1"/>
        <rFont val="Calibri"/>
        <family val="2"/>
        <charset val="238"/>
        <scheme val="minor"/>
      </rPr>
      <t xml:space="preserve">, je zařazen mezi základní ukazatele k hodnocení cílů Strategie Evropa 2020 vyjadřující rozsah kapacit výzkumu a vývoje jednotlivých ekonomik.  
Jelikož má však tento poměrový ukazatel celou řadu negativ z hlediska jeho interpretace, je například ovlivněn rozdílnou výší a nárůstem HDP v jednotlivých zemích, pro mezinárodní srovnání se používají </t>
    </r>
    <r>
      <rPr>
        <b/>
        <i/>
        <sz val="9"/>
        <color theme="1"/>
        <rFont val="Calibri"/>
        <family val="2"/>
        <charset val="238"/>
        <scheme val="minor"/>
      </rPr>
      <t>celkové výdaje na VaV vyjádřené v PPP připadající na jednoho obyvatele.</t>
    </r>
    <r>
      <rPr>
        <i/>
        <sz val="9"/>
        <color theme="1"/>
        <rFont val="Calibri"/>
        <family val="2"/>
        <charset val="238"/>
        <scheme val="minor"/>
      </rPr>
      <t xml:space="preserve"> Tento standardizovaný ukazatel eliminuje nejen rozdílnou velikost sledovaných ekonomik, ale i jejich cenovou úroveň. 
</t>
    </r>
  </si>
  <si>
    <t xml:space="preserve">Statistické ročenky jednotlivých krajů jsou dostupné na stránkách ČSÚ, VaV se zabývá kapitola 19. </t>
  </si>
  <si>
    <t>https://www.czso.cz/csu/czso/rocenky_souhrn</t>
  </si>
  <si>
    <t>Poznámky</t>
  </si>
  <si>
    <t>Metodika</t>
  </si>
  <si>
    <r>
      <t xml:space="preserve"> - podle </t>
    </r>
    <r>
      <rPr>
        <b/>
        <sz val="9"/>
        <color theme="1"/>
        <rFont val="Calibri"/>
        <family val="2"/>
        <charset val="238"/>
        <scheme val="minor"/>
      </rPr>
      <t>druhu výdajů/nákladů na VaV,</t>
    </r>
    <r>
      <rPr>
        <sz val="9"/>
        <color theme="1"/>
        <rFont val="Calibri"/>
        <family val="2"/>
        <charset val="238"/>
        <scheme val="minor"/>
      </rPr>
      <t xml:space="preserve"> které odpovídají účetním položkám (např. mzdové náklady, ostatní běžné náklady, pořízení DHM atd.) - podrobněji viz sledované kategorie jednotlivých nákladových a výdajových položek uvedené </t>
    </r>
    <r>
      <rPr>
        <b/>
        <sz val="9"/>
        <color theme="1"/>
        <rFont val="Calibri"/>
        <family val="2"/>
        <charset val="238"/>
        <scheme val="minor"/>
      </rPr>
      <t>v oddíle 127 výkazu VTR 5-01</t>
    </r>
    <r>
      <rPr>
        <sz val="9"/>
        <color theme="1"/>
        <rFont val="Calibri"/>
        <family val="2"/>
        <charset val="238"/>
        <scheme val="minor"/>
      </rPr>
      <t xml:space="preserve">
 - podle </t>
    </r>
    <r>
      <rPr>
        <b/>
        <sz val="9"/>
        <color theme="1"/>
        <rFont val="Calibri"/>
        <family val="2"/>
        <charset val="238"/>
        <scheme val="minor"/>
      </rPr>
      <t>zdrojů financování VaV,</t>
    </r>
    <r>
      <rPr>
        <sz val="9"/>
        <color theme="1"/>
        <rFont val="Calibri"/>
        <family val="2"/>
        <charset val="238"/>
        <scheme val="minor"/>
      </rPr>
      <t xml:space="preserve"> které sledované subjekty využily (získaly) na svoji VaV činnost - podrobněji viz sledované zdroje uvedené </t>
    </r>
    <r>
      <rPr>
        <b/>
        <sz val="9"/>
        <color theme="1"/>
        <rFont val="Calibri"/>
        <family val="2"/>
        <charset val="238"/>
        <scheme val="minor"/>
      </rPr>
      <t>v oddíle 128 výkazu VTR 5-01.</t>
    </r>
  </si>
  <si>
    <t>Zdroj: Český statistický úřad, Databáze regionálních účtů k 19.4.2024</t>
  </si>
  <si>
    <t>Tab. 7.3 Podíl domácích a zahraničních veřejných zdrojů na financování výzkumu a vývoje v jednotlivých krajích</t>
  </si>
  <si>
    <t>Tab. 7.4 Podíl výdajů na výzkum a vývoj financovaných z domácích a zahraničních veřejných zdrojů na regionálním HDP</t>
  </si>
  <si>
    <t>2018–
2022</t>
  </si>
  <si>
    <t>2013–
2017</t>
  </si>
  <si>
    <t>Tab. 9.4 Výdaje na výzkum a vývoj podle hlavních sektorů provádění a druhu výdajů, 2022</t>
  </si>
  <si>
    <t>Tab. 9.5 Výdaje na výzkum a vývoj podle hlavních sektorů provádění a zdrojů financování, 2022</t>
  </si>
  <si>
    <t>Tab. 2.1 Výdaje na výzkum a vývoj podle podle druhu nákladů na tuto činnost v letech 2013 až 2022</t>
  </si>
  <si>
    <t>Tab. 2.2 Podíl krajů na celkových nákladech na výzkum a vývoj daného druhu v letech 2013 až 2022</t>
  </si>
  <si>
    <t>Tab. 2.3  Podíl jednotlivých nákladů na celkových výdajích na výzkum a vývoj v letech 2013 až 2022</t>
  </si>
  <si>
    <t>Tab. 9.1 Výdaje na výzkum a vývoj podle hlavních sektorů provádění v letech 2013 až 2022</t>
  </si>
  <si>
    <t>Tab. 9.2 Podíl krajů na celkových výdajích na výzkum a vývoj v hlavních sektorech provádění v letech 2013 až 2022</t>
  </si>
  <si>
    <t>Tab. 9.3 Podíl hlavních sektorů provádění na celkových výdajích na výzkum a vývoj v letech 2013 až 2022</t>
  </si>
  <si>
    <t>Tab. 5.1 Výdaje na výzkum a vývoj podle hlavních zdrojů financování v letech 2013 až 2022</t>
  </si>
  <si>
    <t>Tab. 5.2 Podíl krajů na celkových výdajích na výzkum a vývoj financovaných z hlavních zdrojů
                v letech 2013 až 2022</t>
  </si>
  <si>
    <t>Tab. 5.3 Podíl hlavních zdrojů financování na celkových výdajích na výzkum a vývoj
                v letech 2013 až 2022</t>
  </si>
  <si>
    <t>Tab. 8.1 Celkové veřejné (domácí a zahraniční) výdaje na VaV podle hlavních sektorů provádění 
               v letech 2013 až 2022</t>
  </si>
  <si>
    <t>Tab. 8.2 Podíl krajů na výdajích na VaV financovaných z veřejných (domácích a zahraničních) 
               zdrojů podle hlavních sektorů provádění v letech 2013 až 2022</t>
  </si>
  <si>
    <t>Tab. 8.3 Podíl hlavních sektorů provádění na financování výzkumu a vývoje z veřejných zdrojů 
               v letech 2013 až 2022</t>
  </si>
  <si>
    <t>2005 až 2022</t>
  </si>
  <si>
    <t>https://apl.czso.cz/pll/vykazy/pdf113?xvyk=2899&amp;cd=0</t>
  </si>
  <si>
    <t>Roční publikace ČSÚ: Ukazatele výzkumu a vývoje - 2022</t>
  </si>
  <si>
    <t>https://www.czso.cz/csu/czso/ukazatele-vyzkumu-a-vyvoje-2022</t>
  </si>
  <si>
    <r>
      <t xml:space="preserve">Publikace Srovnání krajů v České republice - 2023 </t>
    </r>
    <r>
      <rPr>
        <sz val="9"/>
        <color theme="1"/>
        <rFont val="Calibri"/>
        <family val="2"/>
        <charset val="238"/>
        <scheme val="minor"/>
      </rPr>
      <t>(VaV se zabývá kapitola 19.)</t>
    </r>
  </si>
  <si>
    <t>https://www.czso.cz/csu/czso/srovnani-kraju-v-ceske-republice-2023</t>
  </si>
  <si>
    <t>https://ec.europa.eu/eurostat/web/science-technology-innovation/database</t>
  </si>
  <si>
    <t>Výdaje na výzkum a vývoj – údaje za roky 2005 až 2022*</t>
  </si>
  <si>
    <t>Výdaje na výzkum a vývoj podle druhu nákladů na tuto činnost v letech 2013 až 2022 (mil. Kč)</t>
  </si>
  <si>
    <t>Podíl krajů na celkových nákladech na výzkum a vývoj daného druhu v letech 2013 až 2022</t>
  </si>
  <si>
    <t>Podíl jednotlivých nákladů na celkových výdajích na výzkum a vývoj v letech 2013 až 2022</t>
  </si>
  <si>
    <t>Výdaje na výzkum a vývoj podle hlavních zdrojů financování v letech 2013 až 2022 (mil. Kč)</t>
  </si>
  <si>
    <t>Podíl krajů na výdajích na výzkum a vývoj financovaných z hlavních zdrojů celkem v letech 2013 až 2022</t>
  </si>
  <si>
    <t>Podíl hlavních zdrojů financování na celkových výdajích na výzkum a vývoj v daném kraji v letech 2013 až 2022</t>
  </si>
  <si>
    <t>8. Celkové veřejné (domácí a zahraniční) výdaje na VaV podle hlavních sektorů provádění v letech 2013 až 2022</t>
  </si>
  <si>
    <t>Celkové veřejné (domácí a zahraniční) výdaje na VaV podle hlavních sektorů provádění v letech 2013 až 2022 (mil. Kč)</t>
  </si>
  <si>
    <t>Podíl krajů na výdajích na VaV financovaných z veřejných (domácích a zahraničních) zdrojů podle hlavních sektorů provádění v letech 2013 až 2022</t>
  </si>
  <si>
    <t>Podíl hlavních sektorů provádění na financování výzkumu a vývoje z veřejných zdrojů v letech 2013 až 2022</t>
  </si>
  <si>
    <t>Výdaje na výzkum a vývoj podle hlavních sektorů provádění v letech 2013 až 2022 (mil. Kč)</t>
  </si>
  <si>
    <t>Podíl krajů na celkových výdajích na výzkum a vývoj v hlavních sektorech provádění v letech 2013 až 2022</t>
  </si>
  <si>
    <t>Podíl hlavních sektorů provádění na celkových výdajích na výzkum a vývoj v letech 2013 až 2022</t>
  </si>
  <si>
    <t>Výdaje na výzkum a vývoj podle hlavních sektorů provádění a druhu výdajů, 2017 až 2022 (mil. Kč)</t>
  </si>
  <si>
    <t>Výdaje na výzkum a vývoj podle hlavních sektorů provádění a zdrojů financování, 2017 až 2022 (mil. Kč)</t>
  </si>
  <si>
    <t>Výzkum a vývoj v mezikrajském srovnání</t>
  </si>
  <si>
    <t>https://www.czso.cz/csu/xb/vyzkum-a-vyvoj-v-mezikrajskem-srovnani</t>
  </si>
  <si>
    <t>Vzhledem k relativně malému počtu jednotek provádějících výzkum a vývoj ve většině krajů, může některé ukazatele výrazně ovlivnit jeden či několik významných subjektů v daném segmentu. Při interpretaci údajů je třeba mít tuto skutečnost na paměti.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</si>
</sst>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 ;\-#,##0\ "/>
    <numFmt numFmtId="165" formatCode="#,##0.00_ ;\-#,##0.00\ "/>
    <numFmt numFmtId="166" formatCode="#,##0.0_ ;\-#,##0.0\ "/>
  </numFmts>
  <fonts count="32" x14ac:knownFonts="1">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1"/>
      <color theme="1"/>
      <name val="Calibri"/>
      <family val="2"/>
      <charset val="238"/>
      <scheme val="minor"/>
    </font>
    <font>
      <sz val="10"/>
      <name val="Arial"/>
      <family val="2"/>
      <charset val="238"/>
    </font>
    <font>
      <b/>
      <sz val="10"/>
      <name val="Arial"/>
      <family val="2"/>
      <charset val="238"/>
    </font>
    <font>
      <i/>
      <sz val="10"/>
      <name val="Arial"/>
      <family val="2"/>
      <charset val="238"/>
    </font>
    <font>
      <b/>
      <i/>
      <sz val="10"/>
      <name val="Arial"/>
      <family val="2"/>
      <charset val="238"/>
    </font>
    <font>
      <sz val="8"/>
      <name val="Arial"/>
      <family val="2"/>
      <charset val="238"/>
    </font>
    <font>
      <i/>
      <sz val="8"/>
      <name val="Arial"/>
      <family val="2"/>
      <charset val="238"/>
    </font>
    <font>
      <b/>
      <sz val="8"/>
      <name val="Arial"/>
      <family val="2"/>
      <charset val="238"/>
    </font>
    <font>
      <sz val="11"/>
      <color theme="1"/>
      <name val="Arial"/>
      <family val="2"/>
      <charset val="238"/>
    </font>
    <font>
      <sz val="8"/>
      <color theme="1"/>
      <name val="Arial"/>
      <family val="2"/>
      <charset val="238"/>
    </font>
    <font>
      <vertAlign val="superscript"/>
      <sz val="8"/>
      <name val="Arial"/>
      <family val="2"/>
      <charset val="238"/>
    </font>
    <font>
      <b/>
      <sz val="10"/>
      <color indexed="8"/>
      <name val="Arial"/>
      <family val="2"/>
      <charset val="238"/>
    </font>
    <font>
      <u/>
      <sz val="11"/>
      <color theme="10"/>
      <name val="Calibri"/>
      <family val="2"/>
      <charset val="238"/>
      <scheme val="minor"/>
    </font>
    <font>
      <u/>
      <sz val="8"/>
      <color theme="10"/>
      <name val="Arial"/>
      <family val="2"/>
      <charset val="238"/>
    </font>
    <font>
      <b/>
      <sz val="10"/>
      <color theme="1"/>
      <name val="Arial"/>
      <family val="2"/>
      <charset val="238"/>
    </font>
    <font>
      <sz val="10"/>
      <color rgb="FFFF0000"/>
      <name val="Arial"/>
      <family val="2"/>
      <charset val="238"/>
    </font>
    <font>
      <b/>
      <sz val="9"/>
      <color theme="1"/>
      <name val="Calibri"/>
      <family val="2"/>
      <charset val="238"/>
      <scheme val="minor"/>
    </font>
    <font>
      <sz val="9"/>
      <color theme="1"/>
      <name val="Calibri"/>
      <family val="2"/>
      <charset val="238"/>
      <scheme val="minor"/>
    </font>
    <font>
      <i/>
      <sz val="9"/>
      <color theme="1"/>
      <name val="Calibri"/>
      <family val="2"/>
      <charset val="238"/>
      <scheme val="minor"/>
    </font>
    <font>
      <b/>
      <i/>
      <sz val="9"/>
      <color theme="1"/>
      <name val="Calibri"/>
      <family val="2"/>
      <charset val="238"/>
      <scheme val="minor"/>
    </font>
    <font>
      <u/>
      <sz val="9"/>
      <color theme="10"/>
      <name val="Calibri"/>
      <family val="2"/>
      <charset val="238"/>
      <scheme val="minor"/>
    </font>
    <font>
      <i/>
      <u/>
      <sz val="9"/>
      <color theme="1"/>
      <name val="Calibri"/>
      <family val="2"/>
      <charset val="238"/>
      <scheme val="minor"/>
    </font>
    <font>
      <u/>
      <sz val="10"/>
      <color theme="10"/>
      <name val="Arial"/>
      <family val="2"/>
      <charset val="238"/>
    </font>
    <font>
      <b/>
      <sz val="11"/>
      <color theme="1"/>
      <name val="Calibri"/>
      <family val="2"/>
      <charset val="238"/>
      <scheme val="minor"/>
    </font>
    <font>
      <b/>
      <sz val="16"/>
      <color theme="1"/>
      <name val="Arial"/>
      <family val="2"/>
      <charset val="238"/>
    </font>
    <font>
      <b/>
      <sz val="14"/>
      <color theme="1"/>
      <name val="Arial"/>
      <family val="2"/>
      <charset val="238"/>
    </font>
    <font>
      <b/>
      <sz val="11"/>
      <color theme="1"/>
      <name val="Arial"/>
      <family val="2"/>
      <charset val="238"/>
    </font>
    <font>
      <b/>
      <sz val="12"/>
      <color theme="1"/>
      <name val="Arial"/>
      <family val="2"/>
      <charset val="238"/>
    </font>
  </fonts>
  <fills count="4">
    <fill>
      <patternFill patternType="none"/>
    </fill>
    <fill>
      <patternFill patternType="gray125"/>
    </fill>
    <fill>
      <patternFill patternType="solid">
        <fgColor rgb="FFD9F0F4"/>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2">
    <xf numFmtId="0" fontId="0" fillId="0" borderId="0"/>
    <xf numFmtId="9" fontId="4" fillId="0" borderId="0" applyFont="0" applyFill="0" applyBorder="0" applyAlignment="0" applyProtection="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16" fillId="0" borderId="0" applyNumberFormat="0" applyFill="0" applyBorder="0" applyAlignment="0" applyProtection="0"/>
    <xf numFmtId="0" fontId="1" fillId="0" borderId="0"/>
    <xf numFmtId="0" fontId="4" fillId="0" borderId="0"/>
  </cellStyleXfs>
  <cellXfs count="131">
    <xf numFmtId="0" fontId="0" fillId="0" borderId="0" xfId="0"/>
    <xf numFmtId="0" fontId="7" fillId="0" borderId="0" xfId="2" applyFont="1" applyFill="1" applyBorder="1" applyAlignment="1">
      <alignment horizontal="left"/>
    </xf>
    <xf numFmtId="0" fontId="8" fillId="0" borderId="0" xfId="2" applyFont="1" applyFill="1" applyBorder="1" applyAlignment="1">
      <alignment horizontal="left"/>
    </xf>
    <xf numFmtId="0" fontId="9" fillId="0" borderId="0" xfId="2" applyFont="1" applyFill="1" applyBorder="1" applyAlignment="1"/>
    <xf numFmtId="0" fontId="10" fillId="0" borderId="0" xfId="2" applyFont="1" applyFill="1" applyBorder="1" applyAlignment="1">
      <alignment horizontal="left" indent="1"/>
    </xf>
    <xf numFmtId="0" fontId="11" fillId="0" borderId="0" xfId="2" applyFont="1" applyFill="1" applyBorder="1" applyAlignment="1">
      <alignment horizontal="left" vertical="center" wrapText="1" shrinkToFit="1"/>
    </xf>
    <xf numFmtId="164" fontId="11" fillId="0" borderId="3" xfId="4" applyNumberFormat="1" applyFont="1" applyFill="1" applyBorder="1" applyAlignment="1">
      <alignment horizontal="right" vertical="center"/>
    </xf>
    <xf numFmtId="164" fontId="11" fillId="0" borderId="4" xfId="4" applyNumberFormat="1" applyFont="1" applyFill="1" applyBorder="1" applyAlignment="1">
      <alignment horizontal="right" vertical="center"/>
    </xf>
    <xf numFmtId="0" fontId="9" fillId="0" borderId="0" xfId="2" applyFont="1" applyFill="1" applyBorder="1" applyAlignment="1">
      <alignment horizontal="left" wrapText="1" indent="1"/>
    </xf>
    <xf numFmtId="164" fontId="9" fillId="0" borderId="3" xfId="4" applyNumberFormat="1" applyFont="1" applyFill="1" applyBorder="1" applyAlignment="1">
      <alignment horizontal="right"/>
    </xf>
    <xf numFmtId="164" fontId="9" fillId="0" borderId="4" xfId="4" applyNumberFormat="1" applyFont="1" applyFill="1" applyBorder="1" applyAlignment="1">
      <alignment horizontal="right"/>
    </xf>
    <xf numFmtId="0" fontId="9" fillId="0" borderId="0" xfId="2" applyFont="1" applyFill="1" applyBorder="1" applyAlignment="1">
      <alignment horizontal="left" indent="1"/>
    </xf>
    <xf numFmtId="0" fontId="9" fillId="0" borderId="0" xfId="0" applyFont="1" applyFill="1" applyBorder="1" applyAlignment="1">
      <alignment horizontal="right"/>
    </xf>
    <xf numFmtId="0" fontId="9" fillId="0" borderId="0" xfId="2" applyFont="1" applyFill="1" applyBorder="1" applyAlignment="1">
      <alignment horizontal="right"/>
    </xf>
    <xf numFmtId="165" fontId="11" fillId="0" borderId="3" xfId="4" applyNumberFormat="1" applyFont="1" applyFill="1" applyBorder="1" applyAlignment="1">
      <alignment horizontal="right" vertical="center"/>
    </xf>
    <xf numFmtId="165" fontId="11" fillId="0" borderId="4" xfId="4" applyNumberFormat="1" applyFont="1" applyFill="1" applyBorder="1" applyAlignment="1">
      <alignment horizontal="right" vertical="center"/>
    </xf>
    <xf numFmtId="164" fontId="9" fillId="0" borderId="3" xfId="4" applyNumberFormat="1" applyFont="1" applyFill="1" applyBorder="1" applyAlignment="1">
      <alignment horizontal="right" vertical="center"/>
    </xf>
    <xf numFmtId="164" fontId="9" fillId="0" borderId="4" xfId="4" applyNumberFormat="1" applyFont="1" applyFill="1" applyBorder="1" applyAlignment="1">
      <alignment horizontal="right" vertical="center"/>
    </xf>
    <xf numFmtId="164" fontId="11" fillId="0" borderId="8" xfId="4" applyNumberFormat="1" applyFont="1" applyFill="1" applyBorder="1" applyAlignment="1">
      <alignment horizontal="right" vertical="center"/>
    </xf>
    <xf numFmtId="164" fontId="11" fillId="0" borderId="10" xfId="4" applyNumberFormat="1" applyFont="1" applyFill="1" applyBorder="1" applyAlignment="1">
      <alignment horizontal="right" vertical="center"/>
    </xf>
    <xf numFmtId="164" fontId="9" fillId="0" borderId="3" xfId="4" quotePrefix="1" applyNumberFormat="1" applyFont="1" applyFill="1" applyBorder="1" applyAlignment="1">
      <alignment horizontal="right"/>
    </xf>
    <xf numFmtId="164" fontId="9" fillId="0" borderId="4" xfId="4" quotePrefix="1" applyNumberFormat="1" applyFont="1" applyFill="1" applyBorder="1" applyAlignment="1">
      <alignment horizontal="right"/>
    </xf>
    <xf numFmtId="166" fontId="11" fillId="0" borderId="8" xfId="4" applyNumberFormat="1" applyFont="1" applyFill="1" applyBorder="1" applyAlignment="1">
      <alignment horizontal="right" vertical="center"/>
    </xf>
    <xf numFmtId="166" fontId="11" fillId="0" borderId="10" xfId="4" applyNumberFormat="1" applyFont="1" applyFill="1" applyBorder="1" applyAlignment="1">
      <alignment horizontal="right" vertical="center"/>
    </xf>
    <xf numFmtId="166" fontId="9" fillId="0" borderId="3" xfId="4" applyNumberFormat="1" applyFont="1" applyFill="1" applyBorder="1" applyAlignment="1">
      <alignment horizontal="right"/>
    </xf>
    <xf numFmtId="166" fontId="9" fillId="0" borderId="4" xfId="4" applyNumberFormat="1" applyFont="1" applyFill="1" applyBorder="1" applyAlignment="1">
      <alignment horizontal="right"/>
    </xf>
    <xf numFmtId="166" fontId="9" fillId="0" borderId="3" xfId="4" quotePrefix="1" applyNumberFormat="1" applyFont="1" applyFill="1" applyBorder="1" applyAlignment="1">
      <alignment horizontal="right"/>
    </xf>
    <xf numFmtId="166" fontId="9" fillId="0" borderId="4" xfId="4" quotePrefix="1" applyNumberFormat="1" applyFont="1" applyFill="1" applyBorder="1" applyAlignment="1">
      <alignment horizontal="right"/>
    </xf>
    <xf numFmtId="166" fontId="11" fillId="0" borderId="3" xfId="1" applyNumberFormat="1" applyFont="1" applyFill="1" applyBorder="1" applyAlignment="1">
      <alignment horizontal="right" vertical="center"/>
    </xf>
    <xf numFmtId="166" fontId="11" fillId="0" borderId="4" xfId="1" applyNumberFormat="1" applyFont="1" applyFill="1" applyBorder="1" applyAlignment="1">
      <alignment horizontal="right" vertical="center"/>
    </xf>
    <xf numFmtId="166" fontId="9" fillId="0" borderId="3" xfId="1" applyNumberFormat="1" applyFont="1" applyFill="1" applyBorder="1" applyAlignment="1">
      <alignment horizontal="right" vertical="center"/>
    </xf>
    <xf numFmtId="166" fontId="9" fillId="0" borderId="4" xfId="1" applyNumberFormat="1" applyFont="1" applyFill="1" applyBorder="1" applyAlignment="1">
      <alignment horizontal="right" vertical="center"/>
    </xf>
    <xf numFmtId="0" fontId="3" fillId="0" borderId="0" xfId="0" applyFont="1"/>
    <xf numFmtId="0" fontId="12" fillId="0" borderId="0" xfId="0" applyFont="1"/>
    <xf numFmtId="0" fontId="11" fillId="2" borderId="12" xfId="0" applyFont="1" applyFill="1" applyBorder="1" applyAlignment="1">
      <alignment vertical="center" wrapText="1"/>
    </xf>
    <xf numFmtId="0" fontId="6" fillId="0" borderId="0" xfId="2" applyFont="1" applyFill="1" applyBorder="1" applyAlignment="1"/>
    <xf numFmtId="0" fontId="3" fillId="0" borderId="0" xfId="0" applyFont="1" applyFill="1"/>
    <xf numFmtId="0" fontId="12" fillId="0" borderId="0" xfId="0" applyFont="1" applyFill="1"/>
    <xf numFmtId="0" fontId="11" fillId="0" borderId="11" xfId="2" applyFont="1" applyFill="1" applyBorder="1" applyAlignment="1">
      <alignment horizontal="left" vertical="center" wrapText="1" shrinkToFit="1"/>
    </xf>
    <xf numFmtId="0" fontId="9" fillId="0" borderId="11" xfId="2" applyFont="1" applyFill="1" applyBorder="1" applyAlignment="1">
      <alignment horizontal="left" wrapText="1" indent="1"/>
    </xf>
    <xf numFmtId="0" fontId="9" fillId="0" borderId="11" xfId="2" applyFont="1" applyFill="1" applyBorder="1" applyAlignment="1">
      <alignment horizontal="left" indent="1"/>
    </xf>
    <xf numFmtId="0" fontId="9" fillId="2" borderId="1"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7" xfId="3" applyFont="1" applyFill="1" applyBorder="1" applyAlignment="1">
      <alignment horizontal="center" vertical="center" wrapText="1"/>
    </xf>
    <xf numFmtId="49" fontId="9" fillId="2" borderId="6" xfId="3" applyNumberFormat="1" applyFont="1" applyFill="1" applyBorder="1" applyAlignment="1">
      <alignment horizontal="center" vertical="center" wrapText="1"/>
    </xf>
    <xf numFmtId="0" fontId="13" fillId="0" borderId="0" xfId="0" applyFont="1" applyFill="1"/>
    <xf numFmtId="164" fontId="11" fillId="0" borderId="8" xfId="7" applyNumberFormat="1" applyFont="1" applyFill="1" applyBorder="1" applyAlignment="1">
      <alignment horizontal="right" vertical="center"/>
    </xf>
    <xf numFmtId="0" fontId="16" fillId="0" borderId="0" xfId="9" applyFill="1"/>
    <xf numFmtId="166" fontId="11" fillId="0" borderId="3" xfId="4" applyNumberFormat="1" applyFont="1" applyFill="1" applyBorder="1" applyAlignment="1">
      <alignment horizontal="right" vertical="center"/>
    </xf>
    <xf numFmtId="0" fontId="13" fillId="0" borderId="0" xfId="0" applyFont="1"/>
    <xf numFmtId="0" fontId="9" fillId="0" borderId="0" xfId="0" applyFont="1" applyFill="1" applyBorder="1" applyAlignment="1"/>
    <xf numFmtId="164" fontId="9" fillId="0" borderId="3" xfId="7" applyNumberFormat="1" applyFont="1" applyFill="1" applyBorder="1"/>
    <xf numFmtId="0" fontId="9" fillId="0" borderId="0" xfId="5" applyFont="1" applyFill="1" applyBorder="1" applyAlignment="1">
      <alignment vertical="top" wrapText="1"/>
    </xf>
    <xf numFmtId="0" fontId="2" fillId="0" borderId="0" xfId="0" applyFont="1" applyFill="1"/>
    <xf numFmtId="0" fontId="9" fillId="0" borderId="0" xfId="2" applyFont="1" applyFill="1" applyBorder="1" applyAlignment="1">
      <alignment horizontal="left" vertical="top"/>
    </xf>
    <xf numFmtId="0" fontId="13" fillId="0" borderId="0" xfId="10" applyFont="1" applyAlignment="1">
      <alignment vertical="top"/>
    </xf>
    <xf numFmtId="0" fontId="15" fillId="0" borderId="0" xfId="0" applyFont="1" applyFill="1" applyBorder="1" applyAlignment="1"/>
    <xf numFmtId="0" fontId="5" fillId="0" borderId="0" xfId="2" applyFont="1" applyFill="1"/>
    <xf numFmtId="0" fontId="17" fillId="0" borderId="0" xfId="9" applyFont="1" applyFill="1"/>
    <xf numFmtId="0" fontId="9" fillId="2" borderId="6" xfId="3" applyFont="1" applyFill="1" applyBorder="1" applyAlignment="1">
      <alignment horizontal="center" vertical="center" wrapText="1"/>
    </xf>
    <xf numFmtId="166" fontId="11" fillId="0" borderId="4" xfId="4" applyNumberFormat="1" applyFont="1" applyFill="1" applyBorder="1" applyAlignment="1">
      <alignment horizontal="right" vertical="center"/>
    </xf>
    <xf numFmtId="0" fontId="9" fillId="2" borderId="6" xfId="3" applyFont="1" applyFill="1" applyBorder="1" applyAlignment="1">
      <alignment horizontal="center" vertical="center" wrapText="1"/>
    </xf>
    <xf numFmtId="0" fontId="5" fillId="0" borderId="0" xfId="0" applyFont="1" applyFill="1"/>
    <xf numFmtId="0" fontId="9" fillId="0" borderId="0" xfId="5" applyFont="1" applyFill="1" applyBorder="1" applyAlignment="1">
      <alignment horizontal="left" vertical="top" wrapText="1"/>
    </xf>
    <xf numFmtId="0" fontId="1" fillId="0" borderId="0" xfId="0" applyFont="1" applyFill="1"/>
    <xf numFmtId="0" fontId="1" fillId="0" borderId="0" xfId="0" applyFont="1"/>
    <xf numFmtId="0" fontId="11" fillId="3" borderId="12" xfId="0" applyFont="1" applyFill="1" applyBorder="1" applyAlignment="1">
      <alignment vertical="center" wrapText="1"/>
    </xf>
    <xf numFmtId="0" fontId="9" fillId="3" borderId="1" xfId="3" applyFont="1" applyFill="1" applyBorder="1" applyAlignment="1">
      <alignment horizontal="center" vertical="center" wrapText="1"/>
    </xf>
    <xf numFmtId="0" fontId="9" fillId="3" borderId="2" xfId="3" applyFont="1" applyFill="1" applyBorder="1" applyAlignment="1">
      <alignment horizontal="center" vertical="center" wrapText="1"/>
    </xf>
    <xf numFmtId="0" fontId="18" fillId="0" borderId="0" xfId="0" applyFont="1" applyFill="1"/>
    <xf numFmtId="0" fontId="19" fillId="0" borderId="0" xfId="0" applyFont="1" applyFill="1"/>
    <xf numFmtId="49" fontId="1" fillId="0" borderId="0" xfId="0" applyNumberFormat="1" applyFont="1" applyFill="1" applyAlignment="1">
      <alignment horizontal="right"/>
    </xf>
    <xf numFmtId="0" fontId="20" fillId="0" borderId="0" xfId="0" applyFont="1" applyAlignment="1">
      <alignment vertical="top"/>
    </xf>
    <xf numFmtId="0" fontId="21" fillId="0" borderId="0" xfId="0" applyFont="1"/>
    <xf numFmtId="0" fontId="21" fillId="0" borderId="0" xfId="0" applyFont="1" applyAlignment="1">
      <alignment vertical="top"/>
    </xf>
    <xf numFmtId="0" fontId="21" fillId="0" borderId="0" xfId="0" applyFont="1" applyAlignment="1">
      <alignment vertical="top" wrapText="1"/>
    </xf>
    <xf numFmtId="0" fontId="22" fillId="0" borderId="0" xfId="0" applyFont="1" applyAlignment="1">
      <alignment vertical="top" wrapText="1"/>
    </xf>
    <xf numFmtId="0" fontId="20" fillId="0" borderId="0" xfId="0" applyFont="1"/>
    <xf numFmtId="0" fontId="24" fillId="0" borderId="0" xfId="9" applyFont="1"/>
    <xf numFmtId="0" fontId="20" fillId="0" borderId="0" xfId="0" applyFont="1" applyAlignment="1">
      <alignment horizontal="left"/>
    </xf>
    <xf numFmtId="0" fontId="21" fillId="3" borderId="0" xfId="0" applyFont="1" applyFill="1"/>
    <xf numFmtId="0" fontId="23" fillId="0" borderId="0" xfId="0" applyFont="1" applyAlignment="1">
      <alignment vertical="top" wrapText="1"/>
    </xf>
    <xf numFmtId="0" fontId="20" fillId="0" borderId="0" xfId="0" applyFont="1" applyAlignment="1">
      <alignment vertical="top" wrapText="1"/>
    </xf>
    <xf numFmtId="49" fontId="18" fillId="0" borderId="0" xfId="0" applyNumberFormat="1" applyFont="1" applyFill="1" applyAlignment="1">
      <alignment horizontal="right"/>
    </xf>
    <xf numFmtId="49" fontId="2" fillId="0" borderId="0" xfId="0" applyNumberFormat="1" applyFont="1" applyFill="1"/>
    <xf numFmtId="16" fontId="18" fillId="0" borderId="0" xfId="0" applyNumberFormat="1" applyFont="1" applyFill="1"/>
    <xf numFmtId="0" fontId="21" fillId="0" borderId="0" xfId="0" applyFont="1" applyFill="1" applyAlignment="1">
      <alignment vertical="top" wrapText="1"/>
    </xf>
    <xf numFmtId="49" fontId="21" fillId="0" borderId="0" xfId="0" applyNumberFormat="1" applyFont="1" applyAlignment="1">
      <alignment vertical="top" wrapText="1"/>
    </xf>
    <xf numFmtId="0" fontId="20" fillId="0" borderId="0" xfId="0" applyFont="1" applyAlignment="1">
      <alignment wrapText="1"/>
    </xf>
    <xf numFmtId="0" fontId="9" fillId="0" borderId="0" xfId="5" applyFont="1" applyFill="1" applyBorder="1" applyAlignment="1">
      <alignment horizontal="left" vertical="top" wrapText="1"/>
    </xf>
    <xf numFmtId="0" fontId="9" fillId="2" borderId="9" xfId="6" applyFont="1" applyFill="1" applyBorder="1" applyAlignment="1">
      <alignment horizontal="left" vertical="center"/>
    </xf>
    <xf numFmtId="0" fontId="9" fillId="2" borderId="13" xfId="6" applyFont="1" applyFill="1" applyBorder="1" applyAlignment="1">
      <alignment horizontal="left" vertical="center"/>
    </xf>
    <xf numFmtId="0" fontId="9" fillId="0" borderId="0" xfId="2" applyFont="1" applyFill="1" applyBorder="1" applyAlignment="1">
      <alignment horizontal="left"/>
    </xf>
    <xf numFmtId="0" fontId="13" fillId="0" borderId="0" xfId="10" applyFont="1"/>
    <xf numFmtId="164" fontId="11" fillId="0" borderId="10" xfId="7" applyNumberFormat="1" applyFont="1" applyFill="1" applyBorder="1" applyAlignment="1">
      <alignment horizontal="right" vertical="center"/>
    </xf>
    <xf numFmtId="164" fontId="9" fillId="0" borderId="4" xfId="7" applyNumberFormat="1" applyFont="1" applyFill="1" applyBorder="1"/>
    <xf numFmtId="165" fontId="11" fillId="0" borderId="3" xfId="1" applyNumberFormat="1" applyFont="1" applyFill="1" applyBorder="1" applyAlignment="1">
      <alignment horizontal="right" vertical="center"/>
    </xf>
    <xf numFmtId="165" fontId="11" fillId="0" borderId="4" xfId="1" applyNumberFormat="1" applyFont="1" applyFill="1" applyBorder="1" applyAlignment="1">
      <alignment horizontal="right" vertical="center"/>
    </xf>
    <xf numFmtId="165" fontId="9" fillId="0" borderId="3" xfId="1" applyNumberFormat="1" applyFont="1" applyFill="1" applyBorder="1" applyAlignment="1">
      <alignment horizontal="right" vertical="center"/>
    </xf>
    <xf numFmtId="165" fontId="9" fillId="0" borderId="4" xfId="1" applyNumberFormat="1" applyFont="1" applyFill="1" applyBorder="1" applyAlignment="1">
      <alignment horizontal="right" vertical="center"/>
    </xf>
    <xf numFmtId="0" fontId="3" fillId="0" borderId="0" xfId="0" applyFont="1" applyBorder="1"/>
    <xf numFmtId="0" fontId="3" fillId="0" borderId="0" xfId="0" applyFont="1" applyFill="1" applyBorder="1"/>
    <xf numFmtId="49" fontId="6" fillId="0" borderId="0" xfId="0" applyNumberFormat="1" applyFont="1" applyFill="1" applyAlignment="1">
      <alignment horizontal="right"/>
    </xf>
    <xf numFmtId="49" fontId="5" fillId="0" borderId="0" xfId="0" applyNumberFormat="1" applyFont="1" applyFill="1" applyAlignment="1">
      <alignment horizontal="right"/>
    </xf>
    <xf numFmtId="166" fontId="9" fillId="0" borderId="0" xfId="4" applyNumberFormat="1" applyFont="1" applyFill="1" applyBorder="1" applyAlignment="1">
      <alignment horizontal="right"/>
    </xf>
    <xf numFmtId="164" fontId="9" fillId="0" borderId="0" xfId="7" applyNumberFormat="1" applyFont="1" applyFill="1" applyBorder="1"/>
    <xf numFmtId="165" fontId="9" fillId="0" borderId="3" xfId="4" applyNumberFormat="1" applyFont="1" applyFill="1" applyBorder="1" applyAlignment="1">
      <alignment horizontal="right"/>
    </xf>
    <xf numFmtId="165" fontId="9" fillId="0" borderId="4" xfId="4" applyNumberFormat="1" applyFont="1" applyFill="1" applyBorder="1" applyAlignment="1">
      <alignment horizontal="right"/>
    </xf>
    <xf numFmtId="0" fontId="26" fillId="0" borderId="0" xfId="9" applyFont="1" applyFill="1"/>
    <xf numFmtId="164" fontId="9" fillId="0" borderId="0" xfId="4" applyNumberFormat="1" applyFont="1" applyFill="1" applyBorder="1" applyAlignment="1">
      <alignment horizontal="right"/>
    </xf>
    <xf numFmtId="0" fontId="27" fillId="0" borderId="0" xfId="0" applyFont="1"/>
    <xf numFmtId="0" fontId="28" fillId="0" borderId="0" xfId="0" applyFont="1" applyFill="1"/>
    <xf numFmtId="0" fontId="29" fillId="0" borderId="0" xfId="0" applyFont="1" applyFill="1"/>
    <xf numFmtId="0" fontId="30" fillId="0" borderId="0" xfId="0" applyFont="1" applyFill="1"/>
    <xf numFmtId="0" fontId="31" fillId="0" borderId="0" xfId="0" applyFont="1" applyFill="1"/>
    <xf numFmtId="0" fontId="9" fillId="0" borderId="0" xfId="5" applyFont="1" applyFill="1" applyBorder="1" applyAlignment="1">
      <alignment horizontal="left" vertical="top" wrapText="1"/>
    </xf>
    <xf numFmtId="0" fontId="9" fillId="2" borderId="9" xfId="6" applyFont="1" applyFill="1" applyBorder="1" applyAlignment="1">
      <alignment horizontal="left" vertical="center"/>
    </xf>
    <xf numFmtId="0" fontId="9" fillId="2" borderId="13" xfId="6" applyFont="1" applyFill="1" applyBorder="1" applyAlignment="1">
      <alignment horizontal="left" vertical="center"/>
    </xf>
    <xf numFmtId="0" fontId="6" fillId="0" borderId="0" xfId="2" applyFont="1" applyFill="1" applyBorder="1" applyAlignment="1">
      <alignment horizontal="left" wrapText="1"/>
    </xf>
    <xf numFmtId="0" fontId="6" fillId="0" borderId="0" xfId="2" applyFont="1" applyFill="1" applyBorder="1" applyAlignment="1">
      <alignment horizontal="center" wrapText="1"/>
    </xf>
    <xf numFmtId="0" fontId="6" fillId="0" borderId="0" xfId="2" applyFont="1" applyFill="1" applyBorder="1" applyAlignment="1">
      <alignment horizontal="left"/>
    </xf>
    <xf numFmtId="0" fontId="16" fillId="0" borderId="0" xfId="9"/>
    <xf numFmtId="0" fontId="9" fillId="0" borderId="0" xfId="5" applyFont="1" applyFill="1" applyBorder="1" applyAlignment="1">
      <alignment horizontal="left" vertical="top" wrapText="1"/>
    </xf>
    <xf numFmtId="0" fontId="9" fillId="2" borderId="9" xfId="6" applyFont="1" applyFill="1" applyBorder="1" applyAlignment="1">
      <alignment horizontal="left" vertical="center"/>
    </xf>
    <xf numFmtId="0" fontId="9" fillId="2" borderId="13" xfId="6" applyFont="1" applyFill="1" applyBorder="1" applyAlignment="1">
      <alignment horizontal="left" vertical="center"/>
    </xf>
    <xf numFmtId="0" fontId="9" fillId="2" borderId="5" xfId="5" applyFont="1" applyFill="1" applyBorder="1" applyAlignment="1">
      <alignment horizontal="center" vertical="center" wrapText="1"/>
    </xf>
    <xf numFmtId="0" fontId="9" fillId="2" borderId="15" xfId="5" applyFont="1" applyFill="1" applyBorder="1" applyAlignment="1">
      <alignment horizontal="center" vertical="center" wrapText="1"/>
    </xf>
    <xf numFmtId="0" fontId="9" fillId="2" borderId="16" xfId="5" applyFont="1" applyFill="1" applyBorder="1" applyAlignment="1">
      <alignment horizontal="center" vertical="center" wrapText="1"/>
    </xf>
    <xf numFmtId="0" fontId="9" fillId="2" borderId="14" xfId="5" applyFont="1" applyFill="1" applyBorder="1" applyAlignment="1">
      <alignment horizontal="center" vertical="center" wrapText="1"/>
    </xf>
    <xf numFmtId="0" fontId="6" fillId="0" borderId="0" xfId="2" applyFont="1" applyFill="1" applyBorder="1" applyAlignment="1">
      <alignment horizontal="left" wrapText="1"/>
    </xf>
    <xf numFmtId="0" fontId="22" fillId="0" borderId="0" xfId="0" applyFont="1" applyAlignment="1">
      <alignment horizontal="left" wrapText="1"/>
    </xf>
  </cellXfs>
  <cellStyles count="12">
    <cellStyle name="Hypertextový odkaz" xfId="9" builtinId="8"/>
    <cellStyle name="Normální" xfId="0" builtinId="0"/>
    <cellStyle name="Normální 2" xfId="6"/>
    <cellStyle name="Normální 2 3" xfId="11"/>
    <cellStyle name="Normální 2 59" xfId="5"/>
    <cellStyle name="Normální 3" xfId="10"/>
    <cellStyle name="Normální 89 2 2" xfId="8"/>
    <cellStyle name="normální 92" xfId="3"/>
    <cellStyle name="normální 92 4" xfId="4"/>
    <cellStyle name="normální_List1" xfId="7"/>
    <cellStyle name="normální_VaV_2_zdroj 2" xfId="2"/>
    <cellStyle name="Procenta" xfId="1" builtinId="5"/>
  </cellStyles>
  <dxfs count="0"/>
  <tableStyles count="0" defaultTableStyle="TableStyleMedium9" defaultPivotStyle="PivotStyleLight16"/>
  <colors>
    <mruColors>
      <color rgb="FFD9F0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apl.czso.cz/pll/rocenka/rocenka.indexnu_re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uis.unesco.org/en/topic/research-and-development" TargetMode="External"/><Relationship Id="rId13" Type="http://schemas.openxmlformats.org/officeDocument/2006/relationships/hyperlink" Target="https://www.czso.cz/csu/czso/srovnani-kraju-v-ceske-republice-2023" TargetMode="External"/><Relationship Id="rId3" Type="http://schemas.openxmlformats.org/officeDocument/2006/relationships/hyperlink" Target="http://www.oecd.org/publications/frascati-manual-2015-9789264239012-en.htm" TargetMode="External"/><Relationship Id="rId7" Type="http://schemas.openxmlformats.org/officeDocument/2006/relationships/hyperlink" Target="https://www.oecd.org/sti/msti.htm" TargetMode="External"/><Relationship Id="rId12" Type="http://schemas.openxmlformats.org/officeDocument/2006/relationships/hyperlink" Target="https://www.czso.cz/csu/czso/ukazatele-vyzkumu-a-vyvoje-2022" TargetMode="External"/><Relationship Id="rId2" Type="http://schemas.openxmlformats.org/officeDocument/2006/relationships/hyperlink" Target="https://apl.czso.cz/pll/vykazy/pdf113?xvyk=2899&amp;cd=0" TargetMode="External"/><Relationship Id="rId16" Type="http://schemas.openxmlformats.org/officeDocument/2006/relationships/printerSettings" Target="../printerSettings/printerSettings2.bin"/><Relationship Id="rId1" Type="http://schemas.openxmlformats.org/officeDocument/2006/relationships/hyperlink" Target="https://www.czso.cz/csu/czso/statistika_vyzkumu_a_vyvoje" TargetMode="External"/><Relationship Id="rId6" Type="http://schemas.openxmlformats.org/officeDocument/2006/relationships/hyperlink" Target="https://www.czso.cz/csu/czso/statistika_vyzkumu_a_vyvoje" TargetMode="External"/><Relationship Id="rId11" Type="http://schemas.openxmlformats.org/officeDocument/2006/relationships/hyperlink" Target="https://www.czso.cz/csu/czso/rocenky_souhrn" TargetMode="External"/><Relationship Id="rId5" Type="http://schemas.openxmlformats.org/officeDocument/2006/relationships/hyperlink" Target="https://apl.czso.cz/pll/rocenka/rocenka.indexnu_reg" TargetMode="External"/><Relationship Id="rId15" Type="http://schemas.openxmlformats.org/officeDocument/2006/relationships/hyperlink" Target="https://www.czso.cz/csu/xb/vyzkum-a-vyvoj-v-mezikrajskem-srovnani" TargetMode="External"/><Relationship Id="rId10" Type="http://schemas.openxmlformats.org/officeDocument/2006/relationships/hyperlink" Target="https://www.czso.cz/csu/czso/ukazatele-vyzkumu-a-vyvoje-2022" TargetMode="External"/><Relationship Id="rId4" Type="http://schemas.openxmlformats.org/officeDocument/2006/relationships/hyperlink" Target="https://eur-lex.europa.eu/legal-content/CS/TXT/?uri=CELEX:32019R2152" TargetMode="External"/><Relationship Id="rId9" Type="http://schemas.openxmlformats.org/officeDocument/2006/relationships/hyperlink" Target="https://www.oecd.org/sti/inno/researchanddevelopmentstatisticsrds.htm" TargetMode="External"/><Relationship Id="rId14" Type="http://schemas.openxmlformats.org/officeDocument/2006/relationships/hyperlink" Target="https://ec.europa.eu/eurostat/web/science-technology-innovation/datab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apl.czso.cz/pll/rocenka/rocenka.indexnu_reg" TargetMode="External"/><Relationship Id="rId1" Type="http://schemas.openxmlformats.org/officeDocument/2006/relationships/hyperlink" Target="http://apl.czso.cz/pll/rocenka/rocenka.indexnu_reg"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apl.czso.cz/pll/rocenka/rocenka.indexnu_reg"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apl.czso.cz/pll/rocenka/rocenka.indexnu_reg"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apl.czso.cz/pll/rocenka/rocenka.indexnu_r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65"/>
  <sheetViews>
    <sheetView tabSelected="1" workbookViewId="0"/>
  </sheetViews>
  <sheetFormatPr defaultColWidth="9.140625" defaultRowHeight="12.75" x14ac:dyDescent="0.2"/>
  <cols>
    <col min="1" max="1" width="3.42578125" style="53" customWidth="1"/>
    <col min="2" max="2" width="6.140625" style="53" customWidth="1"/>
    <col min="3" max="3" width="11.28515625" style="53" customWidth="1"/>
    <col min="4" max="4" width="107.28515625" style="53" customWidth="1"/>
    <col min="5" max="16384" width="9.140625" style="53"/>
  </cols>
  <sheetData>
    <row r="1" spans="1:5" ht="20.25" x14ac:dyDescent="0.3">
      <c r="A1" s="111"/>
      <c r="B1" s="114" t="s">
        <v>241</v>
      </c>
    </row>
    <row r="2" spans="1:5" ht="20.25" x14ac:dyDescent="0.3">
      <c r="A2" s="111"/>
      <c r="B2" s="111"/>
      <c r="C2" s="112"/>
    </row>
    <row r="3" spans="1:5" ht="15" customHeight="1" x14ac:dyDescent="0.3">
      <c r="A3" s="111"/>
      <c r="B3" s="113" t="s">
        <v>213</v>
      </c>
    </row>
    <row r="4" spans="1:5" ht="15" customHeight="1" x14ac:dyDescent="0.3">
      <c r="A4" s="111"/>
      <c r="B4" s="111"/>
      <c r="C4" s="108" t="s">
        <v>213</v>
      </c>
      <c r="D4" s="62" t="s">
        <v>213</v>
      </c>
    </row>
    <row r="5" spans="1:5" ht="15" customHeight="1" x14ac:dyDescent="0.3">
      <c r="A5" s="111"/>
      <c r="B5" s="111"/>
      <c r="C5" s="108" t="s">
        <v>212</v>
      </c>
      <c r="D5" s="62" t="s">
        <v>212</v>
      </c>
    </row>
    <row r="7" spans="1:5" ht="15" customHeight="1" x14ac:dyDescent="0.25">
      <c r="B7" s="113" t="s">
        <v>132</v>
      </c>
    </row>
    <row r="8" spans="1:5" ht="15" customHeight="1" x14ac:dyDescent="0.2">
      <c r="C8" s="108" t="s">
        <v>51</v>
      </c>
      <c r="D8" s="62" t="s">
        <v>86</v>
      </c>
      <c r="E8" s="83"/>
    </row>
    <row r="9" spans="1:5" ht="15" customHeight="1" x14ac:dyDescent="0.2">
      <c r="C9" s="108" t="s">
        <v>52</v>
      </c>
      <c r="D9" s="62" t="s">
        <v>36</v>
      </c>
      <c r="E9" s="71"/>
    </row>
    <row r="10" spans="1:5" ht="15" customHeight="1" x14ac:dyDescent="0.2">
      <c r="C10" s="108" t="s">
        <v>53</v>
      </c>
      <c r="D10" s="62" t="s">
        <v>37</v>
      </c>
      <c r="E10" s="71"/>
    </row>
    <row r="11" spans="1:5" ht="15" customHeight="1" x14ac:dyDescent="0.2">
      <c r="C11" s="108" t="s">
        <v>133</v>
      </c>
      <c r="D11" s="62" t="s">
        <v>126</v>
      </c>
      <c r="E11" s="71"/>
    </row>
    <row r="12" spans="1:5" ht="15" customHeight="1" x14ac:dyDescent="0.2">
      <c r="C12" s="108" t="s">
        <v>127</v>
      </c>
      <c r="D12" s="62" t="s">
        <v>88</v>
      </c>
      <c r="E12" s="71"/>
    </row>
    <row r="13" spans="1:5" ht="15" customHeight="1" x14ac:dyDescent="0.25">
      <c r="B13" s="113" t="s">
        <v>135</v>
      </c>
      <c r="D13" s="62"/>
    </row>
    <row r="14" spans="1:5" ht="15" customHeight="1" x14ac:dyDescent="0.2">
      <c r="C14" s="108" t="s">
        <v>128</v>
      </c>
      <c r="D14" s="62" t="s">
        <v>242</v>
      </c>
      <c r="E14" s="102"/>
    </row>
    <row r="15" spans="1:5" ht="15" customHeight="1" x14ac:dyDescent="0.2">
      <c r="C15" s="108" t="s">
        <v>130</v>
      </c>
      <c r="D15" s="62" t="s">
        <v>243</v>
      </c>
      <c r="E15" s="103"/>
    </row>
    <row r="16" spans="1:5" ht="15" customHeight="1" x14ac:dyDescent="0.2">
      <c r="C16" s="108" t="s">
        <v>131</v>
      </c>
      <c r="D16" s="62" t="s">
        <v>244</v>
      </c>
      <c r="E16" s="103"/>
    </row>
    <row r="17" spans="2:5" ht="15" customHeight="1" x14ac:dyDescent="0.25">
      <c r="B17" s="113" t="s">
        <v>136</v>
      </c>
      <c r="D17" s="70"/>
      <c r="E17" s="71"/>
    </row>
    <row r="18" spans="2:5" ht="15" customHeight="1" x14ac:dyDescent="0.2">
      <c r="C18" s="108" t="s">
        <v>138</v>
      </c>
      <c r="D18" s="62" t="s">
        <v>150</v>
      </c>
      <c r="E18" s="83"/>
    </row>
    <row r="19" spans="2:5" ht="15" customHeight="1" x14ac:dyDescent="0.2">
      <c r="C19" s="108" t="s">
        <v>139</v>
      </c>
      <c r="D19" s="62" t="s">
        <v>102</v>
      </c>
      <c r="E19" s="71"/>
    </row>
    <row r="20" spans="2:5" ht="15" customHeight="1" x14ac:dyDescent="0.2">
      <c r="C20" s="108" t="s">
        <v>140</v>
      </c>
      <c r="D20" s="62" t="s">
        <v>103</v>
      </c>
      <c r="E20" s="71"/>
    </row>
    <row r="21" spans="2:5" ht="15" customHeight="1" x14ac:dyDescent="0.2">
      <c r="C21" s="108" t="s">
        <v>141</v>
      </c>
      <c r="D21" s="62" t="s">
        <v>104</v>
      </c>
      <c r="E21" s="71"/>
    </row>
    <row r="22" spans="2:5" ht="15" customHeight="1" x14ac:dyDescent="0.2">
      <c r="C22" s="108" t="s">
        <v>142</v>
      </c>
      <c r="D22" s="62" t="s">
        <v>148</v>
      </c>
      <c r="E22" s="71"/>
    </row>
    <row r="23" spans="2:5" ht="15" customHeight="1" x14ac:dyDescent="0.25">
      <c r="B23" s="113" t="s">
        <v>137</v>
      </c>
      <c r="D23" s="62"/>
      <c r="E23" s="71"/>
    </row>
    <row r="24" spans="2:5" ht="15" customHeight="1" x14ac:dyDescent="0.2">
      <c r="C24" s="108" t="s">
        <v>156</v>
      </c>
      <c r="D24" s="62" t="s">
        <v>87</v>
      </c>
      <c r="E24" s="83"/>
    </row>
    <row r="25" spans="2:5" ht="15" customHeight="1" x14ac:dyDescent="0.2">
      <c r="C25" s="108" t="s">
        <v>157</v>
      </c>
      <c r="D25" s="62" t="s">
        <v>58</v>
      </c>
      <c r="E25" s="71"/>
    </row>
    <row r="26" spans="2:5" ht="15" customHeight="1" x14ac:dyDescent="0.2">
      <c r="C26" s="108" t="s">
        <v>158</v>
      </c>
      <c r="D26" s="62" t="s">
        <v>100</v>
      </c>
      <c r="E26" s="71"/>
    </row>
    <row r="27" spans="2:5" ht="15" customHeight="1" x14ac:dyDescent="0.2">
      <c r="C27" s="108" t="s">
        <v>159</v>
      </c>
      <c r="D27" s="62" t="s">
        <v>101</v>
      </c>
      <c r="E27" s="71"/>
    </row>
    <row r="28" spans="2:5" ht="15" customHeight="1" x14ac:dyDescent="0.2">
      <c r="C28" s="108" t="s">
        <v>160</v>
      </c>
      <c r="D28" s="62" t="s">
        <v>161</v>
      </c>
      <c r="E28" s="71"/>
    </row>
    <row r="29" spans="2:5" ht="15" customHeight="1" x14ac:dyDescent="0.25">
      <c r="B29" s="113" t="s">
        <v>167</v>
      </c>
      <c r="D29" s="62"/>
      <c r="E29" s="69"/>
    </row>
    <row r="30" spans="2:5" ht="15" customHeight="1" x14ac:dyDescent="0.2">
      <c r="C30" s="108" t="s">
        <v>163</v>
      </c>
      <c r="D30" s="62" t="s">
        <v>245</v>
      </c>
      <c r="E30" s="83"/>
    </row>
    <row r="31" spans="2:5" ht="15" customHeight="1" x14ac:dyDescent="0.2">
      <c r="C31" s="108" t="s">
        <v>165</v>
      </c>
      <c r="D31" s="62" t="s">
        <v>246</v>
      </c>
      <c r="E31" s="71"/>
    </row>
    <row r="32" spans="2:5" ht="15" customHeight="1" x14ac:dyDescent="0.2">
      <c r="C32" s="108" t="s">
        <v>166</v>
      </c>
      <c r="D32" s="62" t="s">
        <v>247</v>
      </c>
      <c r="E32" s="71"/>
    </row>
    <row r="33" spans="2:5" ht="15" customHeight="1" x14ac:dyDescent="0.25">
      <c r="B33" s="113" t="s">
        <v>168</v>
      </c>
      <c r="D33" s="62"/>
      <c r="E33" s="71"/>
    </row>
    <row r="34" spans="2:5" ht="15" customHeight="1" x14ac:dyDescent="0.2">
      <c r="C34" s="108" t="s">
        <v>173</v>
      </c>
      <c r="D34" s="62" t="s">
        <v>177</v>
      </c>
      <c r="E34" s="83"/>
    </row>
    <row r="35" spans="2:5" ht="15" customHeight="1" x14ac:dyDescent="0.2">
      <c r="C35" s="108" t="s">
        <v>174</v>
      </c>
      <c r="D35" s="62" t="s">
        <v>89</v>
      </c>
      <c r="E35" s="71"/>
    </row>
    <row r="36" spans="2:5" ht="15" customHeight="1" x14ac:dyDescent="0.2">
      <c r="C36" s="108" t="s">
        <v>175</v>
      </c>
      <c r="D36" s="62" t="s">
        <v>91</v>
      </c>
      <c r="E36" s="71"/>
    </row>
    <row r="37" spans="2:5" ht="15" customHeight="1" x14ac:dyDescent="0.2">
      <c r="C37" s="108" t="s">
        <v>176</v>
      </c>
      <c r="D37" s="62" t="s">
        <v>90</v>
      </c>
      <c r="E37" s="71"/>
    </row>
    <row r="38" spans="2:5" ht="15" customHeight="1" x14ac:dyDescent="0.25">
      <c r="B38" s="113" t="s">
        <v>178</v>
      </c>
      <c r="D38" s="62"/>
      <c r="E38" s="71"/>
    </row>
    <row r="39" spans="2:5" ht="15" customHeight="1" x14ac:dyDescent="0.2">
      <c r="C39" s="108" t="s">
        <v>182</v>
      </c>
      <c r="D39" s="62" t="s">
        <v>179</v>
      </c>
      <c r="E39" s="83"/>
    </row>
    <row r="40" spans="2:5" ht="15" customHeight="1" x14ac:dyDescent="0.2">
      <c r="C40" s="108" t="s">
        <v>183</v>
      </c>
      <c r="D40" s="62" t="s">
        <v>60</v>
      </c>
      <c r="E40" s="71"/>
    </row>
    <row r="41" spans="2:5" ht="15" customHeight="1" x14ac:dyDescent="0.2">
      <c r="C41" s="108" t="s">
        <v>184</v>
      </c>
      <c r="D41" s="62" t="s">
        <v>59</v>
      </c>
      <c r="E41" s="71"/>
    </row>
    <row r="42" spans="2:5" x14ac:dyDescent="0.2">
      <c r="C42" s="108" t="s">
        <v>185</v>
      </c>
      <c r="D42" s="62" t="s">
        <v>92</v>
      </c>
      <c r="E42" s="71"/>
    </row>
    <row r="43" spans="2:5" ht="15" x14ac:dyDescent="0.25">
      <c r="B43" s="113" t="s">
        <v>248</v>
      </c>
      <c r="D43" s="62"/>
      <c r="E43" s="71"/>
    </row>
    <row r="44" spans="2:5" ht="15" customHeight="1" x14ac:dyDescent="0.2">
      <c r="C44" s="108" t="s">
        <v>187</v>
      </c>
      <c r="D44" s="62" t="s">
        <v>249</v>
      </c>
      <c r="E44" s="83"/>
    </row>
    <row r="45" spans="2:5" ht="15" customHeight="1" x14ac:dyDescent="0.2">
      <c r="C45" s="108" t="s">
        <v>188</v>
      </c>
      <c r="D45" s="62" t="s">
        <v>250</v>
      </c>
      <c r="E45" s="71"/>
    </row>
    <row r="46" spans="2:5" ht="15" customHeight="1" x14ac:dyDescent="0.2">
      <c r="C46" s="108" t="s">
        <v>189</v>
      </c>
      <c r="D46" s="62" t="s">
        <v>251</v>
      </c>
      <c r="E46" s="71"/>
    </row>
    <row r="47" spans="2:5" ht="15" customHeight="1" x14ac:dyDescent="0.25">
      <c r="B47" s="113" t="s">
        <v>190</v>
      </c>
      <c r="D47" s="62"/>
    </row>
    <row r="48" spans="2:5" ht="15" customHeight="1" x14ac:dyDescent="0.2">
      <c r="C48" s="108" t="s">
        <v>191</v>
      </c>
      <c r="D48" s="62" t="s">
        <v>252</v>
      </c>
      <c r="E48" s="69"/>
    </row>
    <row r="49" spans="2:5" ht="15" customHeight="1" x14ac:dyDescent="0.2">
      <c r="C49" s="108" t="s">
        <v>192</v>
      </c>
      <c r="D49" s="62" t="s">
        <v>253</v>
      </c>
      <c r="E49" s="71"/>
    </row>
    <row r="50" spans="2:5" ht="15" customHeight="1" x14ac:dyDescent="0.2">
      <c r="C50" s="108" t="s">
        <v>193</v>
      </c>
      <c r="D50" s="62" t="s">
        <v>254</v>
      </c>
      <c r="E50" s="71"/>
    </row>
    <row r="51" spans="2:5" ht="15" customHeight="1" x14ac:dyDescent="0.2">
      <c r="C51" s="108" t="s">
        <v>204</v>
      </c>
      <c r="D51" s="62" t="s">
        <v>255</v>
      </c>
      <c r="E51" s="85"/>
    </row>
    <row r="52" spans="2:5" ht="15" customHeight="1" x14ac:dyDescent="0.2">
      <c r="C52" s="108" t="s">
        <v>205</v>
      </c>
      <c r="D52" s="62" t="s">
        <v>256</v>
      </c>
      <c r="E52" s="69"/>
    </row>
    <row r="53" spans="2:5" ht="15" customHeight="1" x14ac:dyDescent="0.25">
      <c r="C53" s="47"/>
      <c r="D53" s="62"/>
    </row>
    <row r="54" spans="2:5" x14ac:dyDescent="0.2">
      <c r="B54" s="64" t="s">
        <v>93</v>
      </c>
      <c r="E54" s="84"/>
    </row>
    <row r="65" ht="13.5" customHeight="1" x14ac:dyDescent="0.2"/>
  </sheetData>
  <hyperlinks>
    <hyperlink ref="C24" location="'4'!A1" display="Tab. 4.1"/>
    <hyperlink ref="C34" location="'6'!A1" display="Tab. 6.1"/>
    <hyperlink ref="C39" location="'7'!A1" display="Tab. 7.1"/>
    <hyperlink ref="C48" location="'9'!A1" display="Tab. 9.1"/>
    <hyperlink ref="C30" location="'5'!A1" display="Tab. 5.1"/>
    <hyperlink ref="C44" location="'8'!A1" display="Tab. 8.1"/>
    <hyperlink ref="C18" location="'3'!A1" display="Tab. 3.1 "/>
    <hyperlink ref="C31" location="'5'!A26" display="Tab. 5.2"/>
    <hyperlink ref="C14" location="'2'!A1" display="Tab. 2.1"/>
    <hyperlink ref="C15:C16" location="'2.1'!A1" display="Tab. 2.1"/>
    <hyperlink ref="C15" location="'2'!A25" display="Tab. 2.2"/>
    <hyperlink ref="C16" location="'2'!A47" display="Tab. 2.3"/>
    <hyperlink ref="C10" location="'1'!A45" display="Tab. 1.3 "/>
    <hyperlink ref="C9" location="'1'!A24" display="Tab. 1.2 "/>
    <hyperlink ref="C19:C22" location="'1.5'!A1" display="Tab. 1.5 "/>
    <hyperlink ref="C19" location="'3'!A22" display="Tab. 3.2"/>
    <hyperlink ref="C20" location="'3'!A43" display="Tab. 3.3"/>
    <hyperlink ref="C21" location="'3'!A64" display="Tab. 3.4"/>
    <hyperlink ref="C22" location="'3'!A85" display="Tab. 3.5"/>
    <hyperlink ref="C11:C12" location="'1'!A45" display="Tab. 1.3 "/>
    <hyperlink ref="C8" location="'1'!A1" display="Tab. 1.1 "/>
    <hyperlink ref="C12" location="'1'!A87" display="Tab. 1.5"/>
    <hyperlink ref="C25:C27" location="'1.6'!A1" display="Tab. 1.6 "/>
    <hyperlink ref="C28" location="'4'!A86" display="Tab. 4.5"/>
    <hyperlink ref="C25" location="'4'!A23" display="Tab. 4.2"/>
    <hyperlink ref="C26" location="'4'!A44" display="Tab. 4.3"/>
    <hyperlink ref="C27" location="'4'!A65" display="Tab. 4.4"/>
    <hyperlink ref="C35:C37" location="'1.7'!A1" display="Tab. 1.7 "/>
    <hyperlink ref="C35" location="'6'!A24" display="Tab. 6.2"/>
    <hyperlink ref="C36" location="'6'!A45" display="Tab. 6.3"/>
    <hyperlink ref="C37" location="'6'!A66" display="Tab. 6.4"/>
    <hyperlink ref="C40:C42" location="'1.8'!A1" display="Tab. 1.8 "/>
    <hyperlink ref="C40" location="'7'!A24" display="Tab. 7.2"/>
    <hyperlink ref="C41" location="'7'!A45" display="Tab. 7.3"/>
    <hyperlink ref="C42" location="'7'!A66" display="Tab. 7.4"/>
    <hyperlink ref="C45:C46" location="'1.17'!A1" display="Tab. 1.17"/>
    <hyperlink ref="C45" location="'8'!A26" display="Tab. 8.2"/>
    <hyperlink ref="C46" location="'8'!A48" display="Tab. 8.3"/>
    <hyperlink ref="C49:C50" location="'1.10'!A1" display="Tab. 1.10"/>
    <hyperlink ref="C51" location="'9'!A70" display="Tab. 9.4"/>
    <hyperlink ref="C52" location="'9'!A92" display="Tab. 9.5"/>
    <hyperlink ref="C49" location="'9'!A26" display="Tab. 9.2"/>
    <hyperlink ref="C50" location="'9'!A48" display="Tab. 9.3"/>
    <hyperlink ref="C32" location="'5'!A48" display="Tab. 5.3"/>
    <hyperlink ref="C4" location="Metodika!A1" display="Metodika"/>
    <hyperlink ref="C5" location="Poznámky!A1" display="Poznámky"/>
  </hyperlinks>
  <pageMargins left="0.51181102362204722" right="0.51181102362204722"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AN84"/>
  <sheetViews>
    <sheetView workbookViewId="0"/>
  </sheetViews>
  <sheetFormatPr defaultColWidth="9.140625" defaultRowHeight="14.25" x14ac:dyDescent="0.2"/>
  <cols>
    <col min="1" max="1" width="13.85546875" style="33" customWidth="1"/>
    <col min="2" max="19" width="6.5703125" style="33" customWidth="1"/>
    <col min="20" max="21" width="9.140625" style="33"/>
    <col min="22" max="22" width="13.85546875" style="33" customWidth="1"/>
    <col min="23" max="16384" width="9.140625" style="33"/>
  </cols>
  <sheetData>
    <row r="1" spans="1:24" s="37" customFormat="1" ht="15" customHeight="1" x14ac:dyDescent="0.25">
      <c r="A1" s="35" t="s">
        <v>180</v>
      </c>
      <c r="B1" s="35"/>
      <c r="C1" s="35"/>
      <c r="D1" s="35"/>
      <c r="E1" s="35"/>
      <c r="F1" s="35"/>
      <c r="G1" s="35"/>
      <c r="H1" s="35"/>
      <c r="I1" s="35"/>
      <c r="J1" s="35"/>
      <c r="K1" s="35"/>
      <c r="L1" s="35"/>
      <c r="M1" s="35"/>
      <c r="N1" s="35"/>
      <c r="U1" s="47" t="s">
        <v>33</v>
      </c>
      <c r="X1" s="47"/>
    </row>
    <row r="2" spans="1:24" s="37" customFormat="1" ht="12" customHeight="1" x14ac:dyDescent="0.2">
      <c r="A2" s="1"/>
      <c r="B2" s="2"/>
      <c r="C2" s="2"/>
      <c r="D2" s="2"/>
      <c r="E2" s="2"/>
      <c r="F2" s="2"/>
      <c r="G2" s="2"/>
      <c r="H2" s="2"/>
      <c r="I2" s="2"/>
      <c r="J2" s="2"/>
      <c r="K2" s="2"/>
      <c r="L2" s="2"/>
      <c r="M2" s="2"/>
      <c r="N2" s="2"/>
    </row>
    <row r="3" spans="1:24" ht="15" thickBot="1" x14ac:dyDescent="0.25">
      <c r="A3" s="3" t="s">
        <v>0</v>
      </c>
      <c r="B3" s="4"/>
      <c r="C3" s="4"/>
      <c r="D3" s="4"/>
      <c r="E3" s="4"/>
      <c r="F3" s="4"/>
      <c r="G3" s="4"/>
      <c r="H3" s="4"/>
      <c r="I3" s="4"/>
      <c r="J3" s="4"/>
      <c r="K3" s="4"/>
      <c r="L3" s="4"/>
      <c r="M3" s="4"/>
      <c r="N3" s="13"/>
      <c r="P3" s="13"/>
      <c r="Q3" s="13"/>
      <c r="R3" s="13"/>
      <c r="S3" s="13" t="s">
        <v>26</v>
      </c>
    </row>
    <row r="4" spans="1:24"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2">
        <v>2021</v>
      </c>
      <c r="S4" s="42">
        <v>2022</v>
      </c>
    </row>
    <row r="5" spans="1:24" ht="16.5" customHeight="1" x14ac:dyDescent="0.2">
      <c r="A5" s="5" t="s">
        <v>1</v>
      </c>
      <c r="B5" s="6">
        <v>17913.913680000005</v>
      </c>
      <c r="C5" s="6">
        <v>20166.095990000013</v>
      </c>
      <c r="D5" s="6">
        <v>23287.140480000002</v>
      </c>
      <c r="E5" s="6">
        <v>23306.271260000012</v>
      </c>
      <c r="F5" s="6">
        <v>25606.045480000015</v>
      </c>
      <c r="G5" s="6">
        <v>25754.878479999985</v>
      </c>
      <c r="H5" s="6">
        <v>32272.236169999996</v>
      </c>
      <c r="I5" s="6">
        <v>38238.477110000007</v>
      </c>
      <c r="J5" s="6">
        <v>39620.968710000001</v>
      </c>
      <c r="K5" s="6">
        <v>41286.132040000026</v>
      </c>
      <c r="L5" s="6">
        <v>42382.012600000016</v>
      </c>
      <c r="M5" s="6">
        <v>31201.533708322884</v>
      </c>
      <c r="N5" s="7">
        <v>35539.735308545125</v>
      </c>
      <c r="O5" s="7">
        <v>41657.11887785454</v>
      </c>
      <c r="P5" s="7">
        <v>45645.174051607537</v>
      </c>
      <c r="Q5" s="7">
        <v>45805.053798439338</v>
      </c>
      <c r="R5" s="7">
        <v>47778.204396733199</v>
      </c>
      <c r="S5" s="7">
        <v>49896.849739582431</v>
      </c>
    </row>
    <row r="6" spans="1:24" ht="15" customHeight="1" x14ac:dyDescent="0.2">
      <c r="A6" s="8" t="s">
        <v>2</v>
      </c>
      <c r="B6" s="9">
        <v>9842.6106300000029</v>
      </c>
      <c r="C6" s="9">
        <v>11095.468640000012</v>
      </c>
      <c r="D6" s="9">
        <v>13071.179369999998</v>
      </c>
      <c r="E6" s="9">
        <v>13026.20965000001</v>
      </c>
      <c r="F6" s="9">
        <v>14012.420280000015</v>
      </c>
      <c r="G6" s="9">
        <v>13527.159219999989</v>
      </c>
      <c r="H6" s="9">
        <v>15045.178469999997</v>
      </c>
      <c r="I6" s="9">
        <v>15391.895530000007</v>
      </c>
      <c r="J6" s="9">
        <v>16296.749330000002</v>
      </c>
      <c r="K6" s="9">
        <v>18398.638560000029</v>
      </c>
      <c r="L6" s="9">
        <v>20648.752760000014</v>
      </c>
      <c r="M6" s="9">
        <v>14839.994801271216</v>
      </c>
      <c r="N6" s="10">
        <v>16154.720371798405</v>
      </c>
      <c r="O6" s="10">
        <v>19210.324643739848</v>
      </c>
      <c r="P6" s="10">
        <v>20913.840113419774</v>
      </c>
      <c r="Q6" s="10">
        <v>21032.855999999982</v>
      </c>
      <c r="R6" s="10">
        <v>22950.796365363869</v>
      </c>
      <c r="S6" s="10">
        <v>23850.68334350314</v>
      </c>
    </row>
    <row r="7" spans="1:24" ht="15" customHeight="1" x14ac:dyDescent="0.2">
      <c r="A7" s="11" t="s">
        <v>3</v>
      </c>
      <c r="B7" s="9">
        <v>1213.7079800000001</v>
      </c>
      <c r="C7" s="9">
        <v>1273.3460100000002</v>
      </c>
      <c r="D7" s="9">
        <v>1327.9160199999994</v>
      </c>
      <c r="E7" s="9">
        <v>1393.6004700000003</v>
      </c>
      <c r="F7" s="9">
        <v>1556.4322599999998</v>
      </c>
      <c r="G7" s="9">
        <v>1673.6921899999998</v>
      </c>
      <c r="H7" s="9">
        <v>1743.2529099999999</v>
      </c>
      <c r="I7" s="9">
        <v>1765.4884099999992</v>
      </c>
      <c r="J7" s="9">
        <v>2259.7719399999992</v>
      </c>
      <c r="K7" s="9">
        <v>2507.65913</v>
      </c>
      <c r="L7" s="9">
        <v>2411.8229199999996</v>
      </c>
      <c r="M7" s="9">
        <v>2924.0868556805053</v>
      </c>
      <c r="N7" s="10">
        <v>4319.4499862799039</v>
      </c>
      <c r="O7" s="10">
        <v>4207.8302406108551</v>
      </c>
      <c r="P7" s="10">
        <v>4255.5249716437575</v>
      </c>
      <c r="Q7" s="10">
        <v>4420.2843411794629</v>
      </c>
      <c r="R7" s="10">
        <v>4433.5878059831393</v>
      </c>
      <c r="S7" s="10">
        <v>4807.0251342813235</v>
      </c>
    </row>
    <row r="8" spans="1:24" ht="15" customHeight="1" x14ac:dyDescent="0.2">
      <c r="A8" s="11" t="s">
        <v>4</v>
      </c>
      <c r="B8" s="9">
        <v>654.27072999999984</v>
      </c>
      <c r="C8" s="9">
        <v>747.35662000000013</v>
      </c>
      <c r="D8" s="9">
        <v>900.65284999999994</v>
      </c>
      <c r="E8" s="9">
        <v>1042.5390000000002</v>
      </c>
      <c r="F8" s="9">
        <v>1120.0569999999998</v>
      </c>
      <c r="G8" s="9">
        <v>1158.8217</v>
      </c>
      <c r="H8" s="9">
        <v>1065.1460199999999</v>
      </c>
      <c r="I8" s="9">
        <v>1245.3439700000001</v>
      </c>
      <c r="J8" s="9">
        <v>1141.1986800000002</v>
      </c>
      <c r="K8" s="9">
        <v>1097.3662399999998</v>
      </c>
      <c r="L8" s="9">
        <v>1127.1711099999998</v>
      </c>
      <c r="M8" s="9">
        <v>1019.486556453013</v>
      </c>
      <c r="N8" s="10">
        <v>1220.0447297321098</v>
      </c>
      <c r="O8" s="10">
        <v>1490.2373130729989</v>
      </c>
      <c r="P8" s="10">
        <v>1551.2180000000001</v>
      </c>
      <c r="Q8" s="10">
        <v>1521.6894129099835</v>
      </c>
      <c r="R8" s="10">
        <v>1684.8614172843609</v>
      </c>
      <c r="S8" s="10">
        <v>1847.6430000000003</v>
      </c>
    </row>
    <row r="9" spans="1:24" ht="15" customHeight="1" x14ac:dyDescent="0.2">
      <c r="A9" s="11" t="s">
        <v>5</v>
      </c>
      <c r="B9" s="9">
        <v>415.27294000000001</v>
      </c>
      <c r="C9" s="9">
        <v>504.7000000000001</v>
      </c>
      <c r="D9" s="9">
        <v>557.63670999999999</v>
      </c>
      <c r="E9" s="9">
        <v>583.21300000000008</v>
      </c>
      <c r="F9" s="9">
        <v>592.40800000000002</v>
      </c>
      <c r="G9" s="9">
        <v>677.08536000000015</v>
      </c>
      <c r="H9" s="9">
        <v>911.2153800000001</v>
      </c>
      <c r="I9" s="9">
        <v>1339.5667099999998</v>
      </c>
      <c r="J9" s="9">
        <v>1846.6483300000002</v>
      </c>
      <c r="K9" s="9">
        <v>2041.5353699999998</v>
      </c>
      <c r="L9" s="9">
        <v>1904.0919999999994</v>
      </c>
      <c r="M9" s="9">
        <v>975.14866806522775</v>
      </c>
      <c r="N9" s="10">
        <v>1078.8429328575737</v>
      </c>
      <c r="O9" s="10">
        <v>1431.8464860847603</v>
      </c>
      <c r="P9" s="10">
        <v>1531.5447382171117</v>
      </c>
      <c r="Q9" s="10">
        <v>1431.3278206549548</v>
      </c>
      <c r="R9" s="10">
        <v>1224.3429999999996</v>
      </c>
      <c r="S9" s="10">
        <v>1321.3319322690627</v>
      </c>
    </row>
    <row r="10" spans="1:24" ht="15" customHeight="1" x14ac:dyDescent="0.2">
      <c r="A10" s="11" t="s">
        <v>6</v>
      </c>
      <c r="B10" s="9">
        <v>6.20289</v>
      </c>
      <c r="C10" s="9">
        <v>6.9740000000000011</v>
      </c>
      <c r="D10" s="9">
        <v>9.7710999999999988</v>
      </c>
      <c r="E10" s="9">
        <v>6.0350000000000001</v>
      </c>
      <c r="F10" s="9">
        <v>7.5850000000000017</v>
      </c>
      <c r="G10" s="9">
        <v>7.0645199999999999</v>
      </c>
      <c r="H10" s="9">
        <v>8.343</v>
      </c>
      <c r="I10" s="9">
        <v>21.897450000000003</v>
      </c>
      <c r="J10" s="9">
        <v>9.4504599999999996</v>
      </c>
      <c r="K10" s="9">
        <v>9.1039999999999992</v>
      </c>
      <c r="L10" s="9">
        <v>24.696390000000001</v>
      </c>
      <c r="M10" s="9">
        <v>4.3490000000000002</v>
      </c>
      <c r="N10" s="10">
        <v>15.952</v>
      </c>
      <c r="O10" s="10">
        <v>32.511999999999993</v>
      </c>
      <c r="P10" s="10">
        <v>37.690000000000005</v>
      </c>
      <c r="Q10" s="10">
        <v>38.683</v>
      </c>
      <c r="R10" s="10">
        <v>35.458511426971</v>
      </c>
      <c r="S10" s="10">
        <v>50.302999999999997</v>
      </c>
    </row>
    <row r="11" spans="1:24" ht="15" customHeight="1" x14ac:dyDescent="0.2">
      <c r="A11" s="11" t="s">
        <v>7</v>
      </c>
      <c r="B11" s="9">
        <v>164.31236000000007</v>
      </c>
      <c r="C11" s="9">
        <v>208.17999999999998</v>
      </c>
      <c r="D11" s="9">
        <v>234.08867999999998</v>
      </c>
      <c r="E11" s="9">
        <v>242.36792</v>
      </c>
      <c r="F11" s="9">
        <v>264.77244999999994</v>
      </c>
      <c r="G11" s="9">
        <v>254.39202999999998</v>
      </c>
      <c r="H11" s="9">
        <v>364.85431999999992</v>
      </c>
      <c r="I11" s="9">
        <v>440.00833999999992</v>
      </c>
      <c r="J11" s="9">
        <v>446.67828999999989</v>
      </c>
      <c r="K11" s="9">
        <v>579.27200000000005</v>
      </c>
      <c r="L11" s="9">
        <v>390.67750000000001</v>
      </c>
      <c r="M11" s="9">
        <v>296.30098803090294</v>
      </c>
      <c r="N11" s="10">
        <v>360.45987970400114</v>
      </c>
      <c r="O11" s="10">
        <v>451.3365816346469</v>
      </c>
      <c r="P11" s="10">
        <v>461.57400000000007</v>
      </c>
      <c r="Q11" s="10">
        <v>545.02200000000005</v>
      </c>
      <c r="R11" s="10">
        <v>462.32599999999974</v>
      </c>
      <c r="S11" s="10">
        <v>487.43245354225593</v>
      </c>
    </row>
    <row r="12" spans="1:24" ht="15" customHeight="1" x14ac:dyDescent="0.2">
      <c r="A12" s="11" t="s">
        <v>8</v>
      </c>
      <c r="B12" s="9">
        <v>277.23599999999999</v>
      </c>
      <c r="C12" s="9">
        <v>319.64852000000002</v>
      </c>
      <c r="D12" s="9">
        <v>375.03499999999997</v>
      </c>
      <c r="E12" s="9">
        <v>344.19300000000004</v>
      </c>
      <c r="F12" s="9">
        <v>514.61478999999997</v>
      </c>
      <c r="G12" s="9">
        <v>548.97644000000014</v>
      </c>
      <c r="H12" s="9">
        <v>908.45336999999995</v>
      </c>
      <c r="I12" s="9">
        <v>1659.9986799999999</v>
      </c>
      <c r="J12" s="9">
        <v>984.52156999999988</v>
      </c>
      <c r="K12" s="9">
        <v>936.67067999999983</v>
      </c>
      <c r="L12" s="9">
        <v>758.46522999999979</v>
      </c>
      <c r="M12" s="9">
        <v>629.42242021585844</v>
      </c>
      <c r="N12" s="10">
        <v>778.64521816835997</v>
      </c>
      <c r="O12" s="10">
        <v>1012.7204052733373</v>
      </c>
      <c r="P12" s="10">
        <v>1039.6089190892244</v>
      </c>
      <c r="Q12" s="10">
        <v>1046.0941888005464</v>
      </c>
      <c r="R12" s="10">
        <v>1072.6141746328658</v>
      </c>
      <c r="S12" s="10">
        <v>1030.8322117879407</v>
      </c>
    </row>
    <row r="13" spans="1:24" ht="15" customHeight="1" x14ac:dyDescent="0.2">
      <c r="A13" s="11" t="s">
        <v>9</v>
      </c>
      <c r="B13" s="9">
        <v>381.05245000000002</v>
      </c>
      <c r="C13" s="9">
        <v>398.21704</v>
      </c>
      <c r="D13" s="9">
        <v>540.63999999999987</v>
      </c>
      <c r="E13" s="9">
        <v>440.61200000000008</v>
      </c>
      <c r="F13" s="9">
        <v>531.08200000000011</v>
      </c>
      <c r="G13" s="9">
        <v>487.34519999999998</v>
      </c>
      <c r="H13" s="9">
        <v>601.92591999999991</v>
      </c>
      <c r="I13" s="9">
        <v>615.04294999999991</v>
      </c>
      <c r="J13" s="9">
        <v>701.86964999999998</v>
      </c>
      <c r="K13" s="9">
        <v>983.0414599999998</v>
      </c>
      <c r="L13" s="9">
        <v>735.88115999999991</v>
      </c>
      <c r="M13" s="9">
        <v>565.47700000000043</v>
      </c>
      <c r="N13" s="10">
        <v>724.15441008218272</v>
      </c>
      <c r="O13" s="10">
        <v>947.60631132212097</v>
      </c>
      <c r="P13" s="10">
        <v>1090.38485110636</v>
      </c>
      <c r="Q13" s="10">
        <v>1040.971</v>
      </c>
      <c r="R13" s="10">
        <v>1034.8839999999998</v>
      </c>
      <c r="S13" s="10">
        <v>1024.1160000000002</v>
      </c>
    </row>
    <row r="14" spans="1:24" ht="15" customHeight="1" x14ac:dyDescent="0.2">
      <c r="A14" s="11" t="s">
        <v>10</v>
      </c>
      <c r="B14" s="9">
        <v>442.89291999999995</v>
      </c>
      <c r="C14" s="9">
        <v>450.60799999999983</v>
      </c>
      <c r="D14" s="9">
        <v>465.44109000000003</v>
      </c>
      <c r="E14" s="9">
        <v>451.19323999999989</v>
      </c>
      <c r="F14" s="9">
        <v>569.44999999999993</v>
      </c>
      <c r="G14" s="9">
        <v>610.14738999999997</v>
      </c>
      <c r="H14" s="9">
        <v>755.67155999999989</v>
      </c>
      <c r="I14" s="9">
        <v>880.63936999999987</v>
      </c>
      <c r="J14" s="9">
        <v>893.43279999999982</v>
      </c>
      <c r="K14" s="9">
        <v>753.44078999999999</v>
      </c>
      <c r="L14" s="9">
        <v>711.08195999999987</v>
      </c>
      <c r="M14" s="9">
        <v>489.31723768724351</v>
      </c>
      <c r="N14" s="10">
        <v>638.63994137454085</v>
      </c>
      <c r="O14" s="10">
        <v>838.51628593312103</v>
      </c>
      <c r="P14" s="10">
        <v>917.60725361945276</v>
      </c>
      <c r="Q14" s="10">
        <v>872.98746274403015</v>
      </c>
      <c r="R14" s="10">
        <v>832.09243952020381</v>
      </c>
      <c r="S14" s="10">
        <v>794.11900000000014</v>
      </c>
    </row>
    <row r="15" spans="1:24" ht="15" customHeight="1" x14ac:dyDescent="0.2">
      <c r="A15" s="11" t="s">
        <v>11</v>
      </c>
      <c r="B15" s="9">
        <v>153.06910999999999</v>
      </c>
      <c r="C15" s="9">
        <v>135.79400000000001</v>
      </c>
      <c r="D15" s="9">
        <v>133.614</v>
      </c>
      <c r="E15" s="9">
        <v>150.50477000000004</v>
      </c>
      <c r="F15" s="9">
        <v>144.98931999999999</v>
      </c>
      <c r="G15" s="9">
        <v>172.27447000000001</v>
      </c>
      <c r="H15" s="9">
        <v>168.04562000000004</v>
      </c>
      <c r="I15" s="9">
        <v>188.55508</v>
      </c>
      <c r="J15" s="9">
        <v>179.95850999999999</v>
      </c>
      <c r="K15" s="9">
        <v>218.63328000000004</v>
      </c>
      <c r="L15" s="9">
        <v>252.01354000000001</v>
      </c>
      <c r="M15" s="9">
        <v>122.50645098507468</v>
      </c>
      <c r="N15" s="10">
        <v>185.07111806830579</v>
      </c>
      <c r="O15" s="10">
        <v>202.15485398829114</v>
      </c>
      <c r="P15" s="10">
        <v>267.71199999999999</v>
      </c>
      <c r="Q15" s="10">
        <v>228.78031518943297</v>
      </c>
      <c r="R15" s="10">
        <v>197.16499999999996</v>
      </c>
      <c r="S15" s="10">
        <v>215.71995083544431</v>
      </c>
    </row>
    <row r="16" spans="1:24" ht="15" customHeight="1" x14ac:dyDescent="0.2">
      <c r="A16" s="11" t="s">
        <v>12</v>
      </c>
      <c r="B16" s="9">
        <v>2714.22984</v>
      </c>
      <c r="C16" s="9">
        <v>3182.7451599999986</v>
      </c>
      <c r="D16" s="9">
        <v>3419.3277199999998</v>
      </c>
      <c r="E16" s="9">
        <v>3547.6319700000004</v>
      </c>
      <c r="F16" s="9">
        <v>4007.2348900000011</v>
      </c>
      <c r="G16" s="9">
        <v>4225.3066899999994</v>
      </c>
      <c r="H16" s="9">
        <v>6417.8137399999996</v>
      </c>
      <c r="I16" s="9">
        <v>9054.0687099999996</v>
      </c>
      <c r="J16" s="9">
        <v>9870.3821699999971</v>
      </c>
      <c r="K16" s="9">
        <v>8773.961539999993</v>
      </c>
      <c r="L16" s="9">
        <v>9148.5756899999978</v>
      </c>
      <c r="M16" s="9">
        <v>6175.445273999977</v>
      </c>
      <c r="N16" s="10">
        <v>6752.4599519452822</v>
      </c>
      <c r="O16" s="10">
        <v>7428.7126172157832</v>
      </c>
      <c r="P16" s="10">
        <v>8548.871893293126</v>
      </c>
      <c r="Q16" s="10">
        <v>8752.9866527624308</v>
      </c>
      <c r="R16" s="10">
        <v>8815.0037129756711</v>
      </c>
      <c r="S16" s="10">
        <v>9068.9739484112288</v>
      </c>
    </row>
    <row r="17" spans="1:19" ht="15" customHeight="1" x14ac:dyDescent="0.2">
      <c r="A17" s="11" t="s">
        <v>13</v>
      </c>
      <c r="B17" s="9">
        <v>536.23770999999999</v>
      </c>
      <c r="C17" s="9">
        <v>573.76699999999994</v>
      </c>
      <c r="D17" s="9">
        <v>746.80611000000022</v>
      </c>
      <c r="E17" s="9">
        <v>689.81006999999988</v>
      </c>
      <c r="F17" s="9">
        <v>760.37293999999986</v>
      </c>
      <c r="G17" s="9">
        <v>886.95168999999999</v>
      </c>
      <c r="H17" s="9">
        <v>1259.3351399999999</v>
      </c>
      <c r="I17" s="9">
        <v>2536.2099299999991</v>
      </c>
      <c r="J17" s="9">
        <v>1917.9255899999989</v>
      </c>
      <c r="K17" s="9">
        <v>1902.0315499999999</v>
      </c>
      <c r="L17" s="9">
        <v>1547.8058399999998</v>
      </c>
      <c r="M17" s="9">
        <v>1374.8500939198955</v>
      </c>
      <c r="N17" s="10">
        <v>1436.5223652568475</v>
      </c>
      <c r="O17" s="10">
        <v>1807.8109999999999</v>
      </c>
      <c r="P17" s="10">
        <v>2069.6548466099403</v>
      </c>
      <c r="Q17" s="10">
        <v>1909.6866739041639</v>
      </c>
      <c r="R17" s="10">
        <v>1906.7570000000005</v>
      </c>
      <c r="S17" s="10">
        <v>2079.761685455509</v>
      </c>
    </row>
    <row r="18" spans="1:19" ht="15" customHeight="1" x14ac:dyDescent="0.2">
      <c r="A18" s="11" t="s">
        <v>14</v>
      </c>
      <c r="B18" s="9">
        <v>342.96855999999985</v>
      </c>
      <c r="C18" s="9">
        <v>401.24000000000012</v>
      </c>
      <c r="D18" s="9">
        <v>460.97158000000013</v>
      </c>
      <c r="E18" s="9">
        <v>463.01554000000004</v>
      </c>
      <c r="F18" s="9">
        <v>500.00585000000001</v>
      </c>
      <c r="G18" s="9">
        <v>484.99439000000001</v>
      </c>
      <c r="H18" s="9">
        <v>678.74063000000046</v>
      </c>
      <c r="I18" s="9">
        <v>731.16550000000007</v>
      </c>
      <c r="J18" s="9">
        <v>642.92264999999998</v>
      </c>
      <c r="K18" s="9">
        <v>944.53822000000025</v>
      </c>
      <c r="L18" s="9">
        <v>636.38860999999997</v>
      </c>
      <c r="M18" s="9">
        <v>436.37209080202331</v>
      </c>
      <c r="N18" s="10">
        <v>546.50659874896166</v>
      </c>
      <c r="O18" s="10">
        <v>670.16661944065299</v>
      </c>
      <c r="P18" s="10">
        <v>684.65972585852114</v>
      </c>
      <c r="Q18" s="10">
        <v>751.54563107133788</v>
      </c>
      <c r="R18" s="10">
        <v>738.61900000000014</v>
      </c>
      <c r="S18" s="10">
        <v>806.72599999999943</v>
      </c>
    </row>
    <row r="19" spans="1:19" ht="15" customHeight="1" x14ac:dyDescent="0.2">
      <c r="A19" s="11" t="s">
        <v>15</v>
      </c>
      <c r="B19" s="9">
        <v>769.84956</v>
      </c>
      <c r="C19" s="9">
        <v>868.05100000000027</v>
      </c>
      <c r="D19" s="9">
        <v>1044.0602499999998</v>
      </c>
      <c r="E19" s="9">
        <v>925.34562999999991</v>
      </c>
      <c r="F19" s="9">
        <v>1024.6206999999999</v>
      </c>
      <c r="G19" s="9">
        <v>1040.6671900000006</v>
      </c>
      <c r="H19" s="9">
        <v>2344.2600899999989</v>
      </c>
      <c r="I19" s="9">
        <v>2368.5964800000002</v>
      </c>
      <c r="J19" s="9">
        <v>2429.4587400000014</v>
      </c>
      <c r="K19" s="9">
        <v>2140.2392200000004</v>
      </c>
      <c r="L19" s="9">
        <v>2084.5878900000002</v>
      </c>
      <c r="M19" s="9">
        <v>1348.7762712119541</v>
      </c>
      <c r="N19" s="10">
        <v>1328.2658045286501</v>
      </c>
      <c r="O19" s="10">
        <v>1925.3435195381333</v>
      </c>
      <c r="P19" s="10">
        <v>2275.2827387502675</v>
      </c>
      <c r="Q19" s="10">
        <v>2212.139299223013</v>
      </c>
      <c r="R19" s="10">
        <v>2389.6959695461201</v>
      </c>
      <c r="S19" s="10">
        <v>2512.1820794965138</v>
      </c>
    </row>
    <row r="20" spans="1:19" ht="7.5" customHeight="1" x14ac:dyDescent="0.2"/>
    <row r="21" spans="1:19" ht="38.25" customHeight="1" x14ac:dyDescent="0.2">
      <c r="A21" s="122" t="s">
        <v>94</v>
      </c>
      <c r="B21" s="122"/>
      <c r="C21" s="122"/>
      <c r="D21" s="122"/>
      <c r="E21" s="122"/>
      <c r="F21" s="122"/>
      <c r="G21" s="122"/>
      <c r="H21" s="122"/>
      <c r="I21" s="122"/>
      <c r="J21" s="122"/>
      <c r="K21" s="122"/>
      <c r="L21" s="122"/>
      <c r="M21" s="122"/>
      <c r="N21" s="122"/>
      <c r="O21" s="122"/>
      <c r="P21" s="122"/>
      <c r="Q21" s="122"/>
      <c r="R21" s="122"/>
      <c r="S21" s="122"/>
    </row>
    <row r="24" spans="1:19" x14ac:dyDescent="0.2">
      <c r="A24" s="35" t="s">
        <v>181</v>
      </c>
      <c r="B24" s="35"/>
      <c r="C24" s="35"/>
      <c r="D24" s="35"/>
      <c r="E24" s="35"/>
      <c r="F24" s="35"/>
      <c r="G24" s="35"/>
      <c r="H24" s="35"/>
      <c r="I24" s="35"/>
      <c r="J24" s="35"/>
      <c r="K24" s="35"/>
      <c r="L24" s="35"/>
      <c r="M24" s="35"/>
      <c r="N24" s="35"/>
      <c r="O24" s="37"/>
      <c r="P24" s="37"/>
      <c r="Q24" s="37"/>
      <c r="R24" s="37"/>
      <c r="S24" s="37"/>
    </row>
    <row r="25" spans="1:19" x14ac:dyDescent="0.2">
      <c r="A25" s="1"/>
      <c r="B25" s="2"/>
      <c r="C25" s="2"/>
      <c r="D25" s="2"/>
      <c r="E25" s="2"/>
      <c r="F25" s="2"/>
      <c r="G25" s="2"/>
      <c r="H25" s="2"/>
      <c r="I25" s="2"/>
      <c r="J25" s="2"/>
      <c r="K25" s="2"/>
      <c r="L25" s="2"/>
      <c r="M25" s="2"/>
      <c r="N25" s="2"/>
      <c r="O25" s="37"/>
      <c r="P25" s="37"/>
      <c r="Q25" s="37"/>
      <c r="R25" s="37"/>
      <c r="S25" s="37"/>
    </row>
    <row r="26" spans="1:19" ht="15" thickBot="1" x14ac:dyDescent="0.25">
      <c r="A26" s="3" t="s">
        <v>0</v>
      </c>
      <c r="B26" s="4"/>
      <c r="C26" s="4"/>
      <c r="D26" s="4"/>
      <c r="E26" s="4"/>
      <c r="F26" s="4"/>
      <c r="G26" s="4"/>
      <c r="H26" s="4"/>
      <c r="I26" s="4"/>
      <c r="J26" s="4"/>
      <c r="K26" s="4"/>
      <c r="L26" s="4"/>
      <c r="M26" s="4"/>
      <c r="N26" s="13"/>
      <c r="P26" s="13"/>
      <c r="Q26" s="13"/>
      <c r="R26" s="13"/>
      <c r="S26" s="13" t="s">
        <v>46</v>
      </c>
    </row>
    <row r="27" spans="1:19" ht="18" customHeight="1" thickBot="1" x14ac:dyDescent="0.25">
      <c r="A27" s="34" t="s">
        <v>24</v>
      </c>
      <c r="B27" s="41">
        <v>2005</v>
      </c>
      <c r="C27" s="41">
        <v>2006</v>
      </c>
      <c r="D27" s="41">
        <v>2007</v>
      </c>
      <c r="E27" s="41">
        <v>2008</v>
      </c>
      <c r="F27" s="41">
        <v>2009</v>
      </c>
      <c r="G27" s="41">
        <v>2010</v>
      </c>
      <c r="H27" s="41">
        <v>2011</v>
      </c>
      <c r="I27" s="41">
        <v>2012</v>
      </c>
      <c r="J27" s="41">
        <v>2013</v>
      </c>
      <c r="K27" s="41">
        <v>2014</v>
      </c>
      <c r="L27" s="41">
        <v>2015</v>
      </c>
      <c r="M27" s="41">
        <v>2016</v>
      </c>
      <c r="N27" s="42">
        <v>2017</v>
      </c>
      <c r="O27" s="42">
        <v>2018</v>
      </c>
      <c r="P27" s="42">
        <v>2019</v>
      </c>
      <c r="Q27" s="42">
        <v>2020</v>
      </c>
      <c r="R27" s="42">
        <v>2021</v>
      </c>
      <c r="S27" s="42">
        <v>2022</v>
      </c>
    </row>
    <row r="28" spans="1:19" ht="22.5" x14ac:dyDescent="0.2">
      <c r="A28" s="5" t="s">
        <v>1</v>
      </c>
      <c r="B28" s="48">
        <f>B5/B$5*100</f>
        <v>100</v>
      </c>
      <c r="C28" s="48">
        <f t="shared" ref="C28:S28" si="0">C5/C$5*100</f>
        <v>100</v>
      </c>
      <c r="D28" s="48">
        <f t="shared" si="0"/>
        <v>100</v>
      </c>
      <c r="E28" s="48">
        <f t="shared" si="0"/>
        <v>100</v>
      </c>
      <c r="F28" s="48">
        <f t="shared" si="0"/>
        <v>100</v>
      </c>
      <c r="G28" s="48">
        <f t="shared" si="0"/>
        <v>100</v>
      </c>
      <c r="H28" s="48">
        <f t="shared" si="0"/>
        <v>100</v>
      </c>
      <c r="I28" s="48">
        <f t="shared" si="0"/>
        <v>100</v>
      </c>
      <c r="J28" s="48">
        <f t="shared" si="0"/>
        <v>100</v>
      </c>
      <c r="K28" s="48">
        <f t="shared" si="0"/>
        <v>100</v>
      </c>
      <c r="L28" s="48">
        <f t="shared" si="0"/>
        <v>100</v>
      </c>
      <c r="M28" s="48">
        <f t="shared" si="0"/>
        <v>100</v>
      </c>
      <c r="N28" s="60">
        <f t="shared" si="0"/>
        <v>100</v>
      </c>
      <c r="O28" s="60">
        <f t="shared" si="0"/>
        <v>100</v>
      </c>
      <c r="P28" s="60">
        <f t="shared" si="0"/>
        <v>100</v>
      </c>
      <c r="Q28" s="60">
        <f t="shared" si="0"/>
        <v>100</v>
      </c>
      <c r="R28" s="60">
        <f t="shared" si="0"/>
        <v>100</v>
      </c>
      <c r="S28" s="60">
        <f t="shared" si="0"/>
        <v>100</v>
      </c>
    </row>
    <row r="29" spans="1:19" x14ac:dyDescent="0.2">
      <c r="A29" s="8" t="s">
        <v>2</v>
      </c>
      <c r="B29" s="24">
        <f t="shared" ref="B29" si="1">B6/B$5*100</f>
        <v>54.943943606185783</v>
      </c>
      <c r="C29" s="24">
        <f t="shared" ref="C29:S29" si="2">C6/C$5*100</f>
        <v>55.02040972879454</v>
      </c>
      <c r="D29" s="24">
        <f t="shared" si="2"/>
        <v>56.130461278515874</v>
      </c>
      <c r="E29" s="24">
        <f t="shared" si="2"/>
        <v>55.89143584867039</v>
      </c>
      <c r="F29" s="24">
        <f t="shared" si="2"/>
        <v>54.723093774650309</v>
      </c>
      <c r="G29" s="24">
        <f t="shared" si="2"/>
        <v>52.522706447652389</v>
      </c>
      <c r="H29" s="24">
        <f t="shared" si="2"/>
        <v>46.619572287295888</v>
      </c>
      <c r="I29" s="24">
        <f t="shared" si="2"/>
        <v>40.252375861419353</v>
      </c>
      <c r="J29" s="24">
        <f t="shared" si="2"/>
        <v>41.131627672411852</v>
      </c>
      <c r="K29" s="24">
        <f t="shared" si="2"/>
        <v>44.563725519684255</v>
      </c>
      <c r="L29" s="24">
        <f t="shared" si="2"/>
        <v>48.720557362110753</v>
      </c>
      <c r="M29" s="24">
        <f t="shared" si="2"/>
        <v>47.56174789354251</v>
      </c>
      <c r="N29" s="25">
        <f t="shared" si="2"/>
        <v>45.455376162900649</v>
      </c>
      <c r="O29" s="25">
        <f t="shared" si="2"/>
        <v>46.115346335082968</v>
      </c>
      <c r="P29" s="25">
        <f t="shared" si="2"/>
        <v>45.818294152573678</v>
      </c>
      <c r="Q29" s="25">
        <f t="shared" si="2"/>
        <v>45.918199534385465</v>
      </c>
      <c r="R29" s="25">
        <f t="shared" si="2"/>
        <v>48.036121606389024</v>
      </c>
      <c r="S29" s="25">
        <f t="shared" si="2"/>
        <v>47.799978291180068</v>
      </c>
    </row>
    <row r="30" spans="1:19" x14ac:dyDescent="0.2">
      <c r="A30" s="11" t="s">
        <v>3</v>
      </c>
      <c r="B30" s="24">
        <f t="shared" ref="B30" si="3">B7/B$5*100</f>
        <v>6.7752251221074307</v>
      </c>
      <c r="C30" s="24">
        <f t="shared" ref="C30:S30" si="4">C7/C$5*100</f>
        <v>6.3142911281957019</v>
      </c>
      <c r="D30" s="24">
        <f t="shared" si="4"/>
        <v>5.7023575785978133</v>
      </c>
      <c r="E30" s="24">
        <f t="shared" si="4"/>
        <v>5.9795084956030822</v>
      </c>
      <c r="F30" s="24">
        <f t="shared" si="4"/>
        <v>6.0783780971398897</v>
      </c>
      <c r="G30" s="24">
        <f t="shared" si="4"/>
        <v>6.4985443099632931</v>
      </c>
      <c r="H30" s="24">
        <f t="shared" si="4"/>
        <v>5.4017109344920859</v>
      </c>
      <c r="I30" s="24">
        <f t="shared" si="4"/>
        <v>4.6170468685801671</v>
      </c>
      <c r="J30" s="24">
        <f t="shared" si="4"/>
        <v>5.7034747346539554</v>
      </c>
      <c r="K30" s="24">
        <f t="shared" si="4"/>
        <v>6.0738533887612842</v>
      </c>
      <c r="L30" s="24">
        <f t="shared" si="4"/>
        <v>5.6906757655958948</v>
      </c>
      <c r="M30" s="24">
        <f t="shared" si="4"/>
        <v>9.3716125720464731</v>
      </c>
      <c r="N30" s="25">
        <f t="shared" si="4"/>
        <v>12.15386087932214</v>
      </c>
      <c r="O30" s="25">
        <f t="shared" si="4"/>
        <v>10.101107215189074</v>
      </c>
      <c r="P30" s="25">
        <f t="shared" si="4"/>
        <v>9.3230556352624649</v>
      </c>
      <c r="Q30" s="25">
        <f t="shared" si="4"/>
        <v>9.6502110021101437</v>
      </c>
      <c r="R30" s="25">
        <f t="shared" si="4"/>
        <v>9.2795195256150791</v>
      </c>
      <c r="S30" s="25">
        <f t="shared" si="4"/>
        <v>9.6339251062336739</v>
      </c>
    </row>
    <row r="31" spans="1:19" x14ac:dyDescent="0.2">
      <c r="A31" s="11" t="s">
        <v>4</v>
      </c>
      <c r="B31" s="24">
        <f t="shared" ref="B31" si="5">B8/B$5*100</f>
        <v>3.6523048044518633</v>
      </c>
      <c r="C31" s="24">
        <f t="shared" ref="C31:S31" si="6">C8/C$5*100</f>
        <v>3.7060054676453005</v>
      </c>
      <c r="D31" s="24">
        <f t="shared" si="6"/>
        <v>3.8675974440636853</v>
      </c>
      <c r="E31" s="24">
        <f t="shared" si="6"/>
        <v>4.4732123314349499</v>
      </c>
      <c r="F31" s="24">
        <f t="shared" si="6"/>
        <v>4.3741896845213253</v>
      </c>
      <c r="G31" s="24">
        <f t="shared" si="6"/>
        <v>4.4994260054454758</v>
      </c>
      <c r="H31" s="24">
        <f t="shared" si="6"/>
        <v>3.300502680970558</v>
      </c>
      <c r="I31" s="24">
        <f t="shared" si="6"/>
        <v>3.2567823410371162</v>
      </c>
      <c r="J31" s="24">
        <f t="shared" si="6"/>
        <v>2.8802896979951207</v>
      </c>
      <c r="K31" s="24">
        <f t="shared" si="6"/>
        <v>2.6579536172989462</v>
      </c>
      <c r="L31" s="24">
        <f t="shared" si="6"/>
        <v>2.6595506934467745</v>
      </c>
      <c r="M31" s="24">
        <f t="shared" si="6"/>
        <v>3.2674244990113066</v>
      </c>
      <c r="N31" s="25">
        <f t="shared" si="6"/>
        <v>3.4329032536119195</v>
      </c>
      <c r="O31" s="25">
        <f t="shared" si="6"/>
        <v>3.5773892991558478</v>
      </c>
      <c r="P31" s="25">
        <f t="shared" si="6"/>
        <v>3.3984271770902996</v>
      </c>
      <c r="Q31" s="25">
        <f t="shared" si="6"/>
        <v>3.3220993901808935</v>
      </c>
      <c r="R31" s="25">
        <f t="shared" si="6"/>
        <v>3.5264226409470552</v>
      </c>
      <c r="S31" s="25">
        <f t="shared" si="6"/>
        <v>3.7029251538785877</v>
      </c>
    </row>
    <row r="32" spans="1:19" x14ac:dyDescent="0.2">
      <c r="A32" s="11" t="s">
        <v>5</v>
      </c>
      <c r="B32" s="24">
        <f t="shared" ref="B32" si="7">B9/B$5*100</f>
        <v>2.3181586526434566</v>
      </c>
      <c r="C32" s="24">
        <f t="shared" ref="C32:S32" si="8">C9/C$5*100</f>
        <v>2.5027154499823432</v>
      </c>
      <c r="D32" s="24">
        <f t="shared" si="8"/>
        <v>2.3946122130320053</v>
      </c>
      <c r="E32" s="24">
        <f t="shared" si="8"/>
        <v>2.5023865615129712</v>
      </c>
      <c r="F32" s="24">
        <f t="shared" si="8"/>
        <v>2.3135474021660594</v>
      </c>
      <c r="G32" s="24">
        <f t="shared" si="8"/>
        <v>2.6289596377858762</v>
      </c>
      <c r="H32" s="24">
        <f t="shared" si="8"/>
        <v>2.8235272424259787</v>
      </c>
      <c r="I32" s="24">
        <f t="shared" si="8"/>
        <v>3.5031905327884525</v>
      </c>
      <c r="J32" s="24">
        <f t="shared" si="8"/>
        <v>4.660785412684576</v>
      </c>
      <c r="K32" s="24">
        <f t="shared" si="8"/>
        <v>4.9448453248709772</v>
      </c>
      <c r="L32" s="24">
        <f t="shared" si="8"/>
        <v>4.4926889573903779</v>
      </c>
      <c r="M32" s="24">
        <f t="shared" si="8"/>
        <v>3.1253228677188738</v>
      </c>
      <c r="N32" s="25">
        <f t="shared" si="8"/>
        <v>3.0355964204330421</v>
      </c>
      <c r="O32" s="25">
        <f t="shared" si="8"/>
        <v>3.4372191948347832</v>
      </c>
      <c r="P32" s="25">
        <f t="shared" si="8"/>
        <v>3.3553267569656104</v>
      </c>
      <c r="Q32" s="25">
        <f t="shared" si="8"/>
        <v>3.1248251054422358</v>
      </c>
      <c r="R32" s="25">
        <f t="shared" si="8"/>
        <v>2.5625554904355368</v>
      </c>
      <c r="S32" s="25">
        <f t="shared" si="8"/>
        <v>2.6481269642577647</v>
      </c>
    </row>
    <row r="33" spans="1:40" x14ac:dyDescent="0.2">
      <c r="A33" s="11" t="s">
        <v>6</v>
      </c>
      <c r="B33" s="24">
        <f t="shared" ref="B33" si="9">B10/B$5*100</f>
        <v>3.4626101871447656E-2</v>
      </c>
      <c r="C33" s="24">
        <f t="shared" ref="C33:S33" si="10">C10/C$5*100</f>
        <v>3.4582796806373814E-2</v>
      </c>
      <c r="D33" s="24">
        <f t="shared" si="10"/>
        <v>4.1959209239931537E-2</v>
      </c>
      <c r="E33" s="24">
        <f t="shared" si="10"/>
        <v>2.5894318025714069E-2</v>
      </c>
      <c r="F33" s="24">
        <f t="shared" si="10"/>
        <v>2.9621910989435601E-2</v>
      </c>
      <c r="G33" s="24">
        <f t="shared" si="10"/>
        <v>2.7429832392670654E-2</v>
      </c>
      <c r="H33" s="24">
        <f t="shared" si="10"/>
        <v>2.5851942691704714E-2</v>
      </c>
      <c r="I33" s="24">
        <f t="shared" si="10"/>
        <v>5.7265486637995446E-2</v>
      </c>
      <c r="J33" s="24">
        <f t="shared" si="10"/>
        <v>2.3852167949681612E-2</v>
      </c>
      <c r="K33" s="24">
        <f t="shared" si="10"/>
        <v>2.2050987947186719E-2</v>
      </c>
      <c r="L33" s="24">
        <f t="shared" si="10"/>
        <v>5.8270923169892103E-2</v>
      </c>
      <c r="M33" s="24">
        <f t="shared" si="10"/>
        <v>1.3938417388885991E-2</v>
      </c>
      <c r="N33" s="25">
        <f t="shared" si="10"/>
        <v>4.4884971318749592E-2</v>
      </c>
      <c r="O33" s="25">
        <f t="shared" si="10"/>
        <v>7.8046684158187885E-2</v>
      </c>
      <c r="P33" s="25">
        <f t="shared" si="10"/>
        <v>8.2571708363707363E-2</v>
      </c>
      <c r="Q33" s="25">
        <f t="shared" si="10"/>
        <v>8.4451379907162116E-2</v>
      </c>
      <c r="R33" s="25">
        <f t="shared" si="10"/>
        <v>7.4214826351648014E-2</v>
      </c>
      <c r="S33" s="25">
        <f t="shared" si="10"/>
        <v>0.10081397976533051</v>
      </c>
    </row>
    <row r="34" spans="1:40" x14ac:dyDescent="0.2">
      <c r="A34" s="11" t="s">
        <v>7</v>
      </c>
      <c r="B34" s="24">
        <f t="shared" ref="B34" si="11">B11/B$5*100</f>
        <v>0.91723317938863724</v>
      </c>
      <c r="C34" s="24">
        <f t="shared" ref="C34:S34" si="12">C11/C$5*100</f>
        <v>1.0323267334601229</v>
      </c>
      <c r="D34" s="24">
        <f t="shared" si="12"/>
        <v>1.0052272420525199</v>
      </c>
      <c r="E34" s="24">
        <f t="shared" si="12"/>
        <v>1.0399257663149668</v>
      </c>
      <c r="F34" s="24">
        <f t="shared" si="12"/>
        <v>1.0340231966189561</v>
      </c>
      <c r="G34" s="24">
        <f t="shared" si="12"/>
        <v>0.9877430801995386</v>
      </c>
      <c r="H34" s="24">
        <f t="shared" si="12"/>
        <v>1.1305517165840695</v>
      </c>
      <c r="I34" s="24">
        <f t="shared" si="12"/>
        <v>1.1506952505829013</v>
      </c>
      <c r="J34" s="24">
        <f t="shared" si="12"/>
        <v>1.1273785183532428</v>
      </c>
      <c r="K34" s="24">
        <f t="shared" si="12"/>
        <v>1.4030667717643615</v>
      </c>
      <c r="L34" s="24">
        <f t="shared" si="12"/>
        <v>0.92180025447871206</v>
      </c>
      <c r="M34" s="24">
        <f t="shared" si="12"/>
        <v>0.94963597238768382</v>
      </c>
      <c r="N34" s="25">
        <f t="shared" si="12"/>
        <v>1.0142446942122629</v>
      </c>
      <c r="O34" s="25">
        <f t="shared" si="12"/>
        <v>1.0834560665562094</v>
      </c>
      <c r="P34" s="25">
        <f t="shared" si="12"/>
        <v>1.0112219080994922</v>
      </c>
      <c r="Q34" s="25">
        <f t="shared" si="12"/>
        <v>1.1898730703348066</v>
      </c>
      <c r="R34" s="25">
        <f t="shared" si="12"/>
        <v>0.96765042939037471</v>
      </c>
      <c r="S34" s="25">
        <f t="shared" si="12"/>
        <v>0.97688021605817532</v>
      </c>
    </row>
    <row r="35" spans="1:40" x14ac:dyDescent="0.2">
      <c r="A35" s="11" t="s">
        <v>8</v>
      </c>
      <c r="B35" s="24">
        <f t="shared" ref="B35" si="13">B12/B$5*100</f>
        <v>1.547601517749414</v>
      </c>
      <c r="C35" s="24">
        <f t="shared" ref="C35:S35" si="14">C12/C$5*100</f>
        <v>1.5850788380582324</v>
      </c>
      <c r="D35" s="24">
        <f t="shared" si="14"/>
        <v>1.6104811164861403</v>
      </c>
      <c r="E35" s="24">
        <f t="shared" si="14"/>
        <v>1.4768256842128589</v>
      </c>
      <c r="F35" s="24">
        <f t="shared" si="14"/>
        <v>2.0097394203331693</v>
      </c>
      <c r="G35" s="24">
        <f t="shared" si="14"/>
        <v>2.1315435070924882</v>
      </c>
      <c r="H35" s="24">
        <f t="shared" si="14"/>
        <v>2.8149687713443625</v>
      </c>
      <c r="I35" s="24">
        <f t="shared" si="14"/>
        <v>4.3411736174134461</v>
      </c>
      <c r="J35" s="24">
        <f t="shared" si="14"/>
        <v>2.4848498208260992</v>
      </c>
      <c r="K35" s="24">
        <f t="shared" si="14"/>
        <v>2.2687295557077309</v>
      </c>
      <c r="L35" s="24">
        <f t="shared" si="14"/>
        <v>1.7895922903859445</v>
      </c>
      <c r="M35" s="24">
        <f t="shared" si="14"/>
        <v>2.0172803878802998</v>
      </c>
      <c r="N35" s="25">
        <f t="shared" si="14"/>
        <v>2.1909145113445558</v>
      </c>
      <c r="O35" s="25">
        <f t="shared" si="14"/>
        <v>2.4310860485642287</v>
      </c>
      <c r="P35" s="25">
        <f t="shared" si="14"/>
        <v>2.2775878078892138</v>
      </c>
      <c r="Q35" s="25">
        <f t="shared" si="14"/>
        <v>2.283796441772084</v>
      </c>
      <c r="R35" s="25">
        <f t="shared" si="14"/>
        <v>2.2449863660137992</v>
      </c>
      <c r="S35" s="25">
        <f t="shared" si="14"/>
        <v>2.0659264405828748</v>
      </c>
    </row>
    <row r="36" spans="1:40" x14ac:dyDescent="0.2">
      <c r="A36" s="11" t="s">
        <v>9</v>
      </c>
      <c r="B36" s="24">
        <f t="shared" ref="B36" si="15">B13/B$5*100</f>
        <v>2.1271312165885123</v>
      </c>
      <c r="C36" s="24">
        <f t="shared" ref="C36:S36" si="16">C13/C$5*100</f>
        <v>1.9746858301054815</v>
      </c>
      <c r="D36" s="24">
        <f t="shared" si="16"/>
        <v>2.3216246772089719</v>
      </c>
      <c r="E36" s="24">
        <f t="shared" si="16"/>
        <v>1.8905297852437331</v>
      </c>
      <c r="F36" s="24">
        <f t="shared" si="16"/>
        <v>2.0740492725235908</v>
      </c>
      <c r="G36" s="24">
        <f t="shared" si="16"/>
        <v>1.8922442223070441</v>
      </c>
      <c r="H36" s="24">
        <f t="shared" si="16"/>
        <v>1.8651509515152387</v>
      </c>
      <c r="I36" s="24">
        <f t="shared" si="16"/>
        <v>1.6084399706366856</v>
      </c>
      <c r="J36" s="24">
        <f t="shared" si="16"/>
        <v>1.771460095125978</v>
      </c>
      <c r="K36" s="24">
        <f t="shared" si="16"/>
        <v>2.3810451873950824</v>
      </c>
      <c r="L36" s="24">
        <f t="shared" si="16"/>
        <v>1.73630536837696</v>
      </c>
      <c r="M36" s="24">
        <f t="shared" si="16"/>
        <v>1.8123371924155178</v>
      </c>
      <c r="N36" s="25">
        <f t="shared" si="16"/>
        <v>2.0375908931096287</v>
      </c>
      <c r="O36" s="25">
        <f t="shared" si="16"/>
        <v>2.2747764052061714</v>
      </c>
      <c r="P36" s="25">
        <f t="shared" si="16"/>
        <v>2.3888283345651051</v>
      </c>
      <c r="Q36" s="25">
        <f t="shared" si="16"/>
        <v>2.2726116742067175</v>
      </c>
      <c r="R36" s="25">
        <f t="shared" si="16"/>
        <v>2.1660169381977847</v>
      </c>
      <c r="S36" s="25">
        <f t="shared" si="16"/>
        <v>2.0524662485607466</v>
      </c>
    </row>
    <row r="37" spans="1:40" x14ac:dyDescent="0.2">
      <c r="A37" s="11" t="s">
        <v>10</v>
      </c>
      <c r="B37" s="24">
        <f t="shared" ref="B37" si="17">B14/B$5*100</f>
        <v>2.4723403713531784</v>
      </c>
      <c r="C37" s="24">
        <f t="shared" ref="C37:S37" si="18">C14/C$5*100</f>
        <v>2.234483066149481</v>
      </c>
      <c r="D37" s="24">
        <f t="shared" si="18"/>
        <v>1.9987043510118423</v>
      </c>
      <c r="E37" s="24">
        <f t="shared" si="18"/>
        <v>1.9359306126946696</v>
      </c>
      <c r="F37" s="24">
        <f t="shared" si="18"/>
        <v>2.2238888876643501</v>
      </c>
      <c r="G37" s="24">
        <f t="shared" si="18"/>
        <v>2.3690555964914042</v>
      </c>
      <c r="H37" s="24">
        <f t="shared" si="18"/>
        <v>2.341553141899928</v>
      </c>
      <c r="I37" s="24">
        <f t="shared" si="18"/>
        <v>2.303018939448553</v>
      </c>
      <c r="J37" s="24">
        <f t="shared" si="18"/>
        <v>2.2549494095900409</v>
      </c>
      <c r="K37" s="24">
        <f t="shared" si="18"/>
        <v>1.8249246242540467</v>
      </c>
      <c r="L37" s="24">
        <f t="shared" si="18"/>
        <v>1.6777918658822717</v>
      </c>
      <c r="M37" s="24">
        <f t="shared" si="18"/>
        <v>1.5682473889311412</v>
      </c>
      <c r="N37" s="25">
        <f t="shared" si="18"/>
        <v>1.7969743888919376</v>
      </c>
      <c r="O37" s="25">
        <f t="shared" si="18"/>
        <v>2.0129003361749223</v>
      </c>
      <c r="P37" s="25">
        <f t="shared" si="18"/>
        <v>2.0103050819391859</v>
      </c>
      <c r="Q37" s="25">
        <f t="shared" si="18"/>
        <v>1.9058758594314205</v>
      </c>
      <c r="R37" s="25">
        <f t="shared" si="18"/>
        <v>1.7415732759875286</v>
      </c>
      <c r="S37" s="25">
        <f t="shared" si="18"/>
        <v>1.5915213167656903</v>
      </c>
    </row>
    <row r="38" spans="1:40" x14ac:dyDescent="0.2">
      <c r="A38" s="11" t="s">
        <v>11</v>
      </c>
      <c r="B38" s="24">
        <f t="shared" ref="B38" si="19">B15/B$5*100</f>
        <v>0.85447051233083737</v>
      </c>
      <c r="C38" s="24">
        <f t="shared" ref="C38:S38" si="20">C15/C$5*100</f>
        <v>0.67337773294016701</v>
      </c>
      <c r="D38" s="24">
        <f t="shared" si="20"/>
        <v>0.57376731211268062</v>
      </c>
      <c r="E38" s="24">
        <f t="shared" si="20"/>
        <v>0.64576940824638784</v>
      </c>
      <c r="F38" s="24">
        <f t="shared" si="20"/>
        <v>0.56623081495831151</v>
      </c>
      <c r="G38" s="24">
        <f t="shared" si="20"/>
        <v>0.66890034108986451</v>
      </c>
      <c r="H38" s="24">
        <f t="shared" si="20"/>
        <v>0.5207126618520902</v>
      </c>
      <c r="I38" s="24">
        <f t="shared" si="20"/>
        <v>0.49310300579593336</v>
      </c>
      <c r="J38" s="24">
        <f t="shared" si="20"/>
        <v>0.45420017697492587</v>
      </c>
      <c r="K38" s="24">
        <f t="shared" si="20"/>
        <v>0.5295562194786797</v>
      </c>
      <c r="L38" s="24">
        <f t="shared" si="20"/>
        <v>0.5946238145377738</v>
      </c>
      <c r="M38" s="24">
        <f t="shared" si="20"/>
        <v>0.39262958074524579</v>
      </c>
      <c r="N38" s="25">
        <f t="shared" si="20"/>
        <v>0.52074422181700253</v>
      </c>
      <c r="O38" s="25">
        <f t="shared" si="20"/>
        <v>0.48528285064802995</v>
      </c>
      <c r="P38" s="25">
        <f t="shared" si="20"/>
        <v>0.58650669115056564</v>
      </c>
      <c r="Q38" s="25">
        <f t="shared" si="20"/>
        <v>0.49946522537918714</v>
      </c>
      <c r="R38" s="25">
        <f t="shared" si="20"/>
        <v>0.4126672454301798</v>
      </c>
      <c r="S38" s="25">
        <f t="shared" si="20"/>
        <v>0.43233180443517433</v>
      </c>
    </row>
    <row r="39" spans="1:40" x14ac:dyDescent="0.2">
      <c r="A39" s="11" t="s">
        <v>12</v>
      </c>
      <c r="B39" s="24">
        <f t="shared" ref="B39" si="21">B16/B$5*100</f>
        <v>15.151517912193038</v>
      </c>
      <c r="C39" s="24">
        <f t="shared" ref="C39:S39" si="22">C16/C$5*100</f>
        <v>15.782654022763069</v>
      </c>
      <c r="D39" s="24">
        <f t="shared" si="22"/>
        <v>14.683330153552626</v>
      </c>
      <c r="E39" s="24">
        <f t="shared" si="22"/>
        <v>15.221791295670343</v>
      </c>
      <c r="F39" s="24">
        <f t="shared" si="22"/>
        <v>15.649565619688961</v>
      </c>
      <c r="G39" s="24">
        <f t="shared" si="22"/>
        <v>16.40584984037557</v>
      </c>
      <c r="H39" s="24">
        <f t="shared" si="22"/>
        <v>19.886486037698081</v>
      </c>
      <c r="I39" s="24">
        <f t="shared" si="22"/>
        <v>23.677900884897447</v>
      </c>
      <c r="J39" s="24">
        <f t="shared" si="22"/>
        <v>24.912016266550278</v>
      </c>
      <c r="K39" s="24">
        <f t="shared" si="22"/>
        <v>21.251594921750844</v>
      </c>
      <c r="L39" s="24">
        <f t="shared" si="22"/>
        <v>21.585986905208919</v>
      </c>
      <c r="M39" s="24">
        <f t="shared" si="22"/>
        <v>19.792120899341246</v>
      </c>
      <c r="N39" s="25">
        <f t="shared" si="22"/>
        <v>18.999747446970236</v>
      </c>
      <c r="O39" s="25">
        <f t="shared" si="22"/>
        <v>17.832996657781301</v>
      </c>
      <c r="P39" s="25">
        <f t="shared" si="22"/>
        <v>18.728972056558629</v>
      </c>
      <c r="Q39" s="25">
        <f t="shared" si="22"/>
        <v>19.109215963983129</v>
      </c>
      <c r="R39" s="25">
        <f t="shared" si="22"/>
        <v>18.449843028379671</v>
      </c>
      <c r="S39" s="25">
        <f t="shared" si="22"/>
        <v>18.175443932318931</v>
      </c>
    </row>
    <row r="40" spans="1:40" x14ac:dyDescent="0.2">
      <c r="A40" s="11" t="s">
        <v>13</v>
      </c>
      <c r="B40" s="24">
        <f t="shared" ref="B40" si="23">B17/B$5*100</f>
        <v>2.9934146137964412</v>
      </c>
      <c r="C40" s="24">
        <f t="shared" ref="C40:S40" si="24">C17/C$5*100</f>
        <v>2.8452061335249033</v>
      </c>
      <c r="D40" s="24">
        <f t="shared" si="24"/>
        <v>3.2069463858879086</v>
      </c>
      <c r="E40" s="24">
        <f t="shared" si="24"/>
        <v>2.9597616122485633</v>
      </c>
      <c r="F40" s="24">
        <f t="shared" si="24"/>
        <v>2.9695055435010476</v>
      </c>
      <c r="G40" s="24">
        <f t="shared" si="24"/>
        <v>3.4438201317422812</v>
      </c>
      <c r="H40" s="24">
        <f t="shared" si="24"/>
        <v>3.9022246037312636</v>
      </c>
      <c r="I40" s="24">
        <f t="shared" si="24"/>
        <v>6.6326122839675996</v>
      </c>
      <c r="J40" s="24">
        <f t="shared" si="24"/>
        <v>4.8406832352787239</v>
      </c>
      <c r="K40" s="24">
        <f t="shared" si="24"/>
        <v>4.6069502179502271</v>
      </c>
      <c r="L40" s="24">
        <f t="shared" si="24"/>
        <v>3.652034778546593</v>
      </c>
      <c r="M40" s="24">
        <f t="shared" si="24"/>
        <v>4.4063542092905505</v>
      </c>
      <c r="N40" s="25">
        <f t="shared" si="24"/>
        <v>4.0420176255827434</v>
      </c>
      <c r="O40" s="25">
        <f t="shared" si="24"/>
        <v>4.3397408382965619</v>
      </c>
      <c r="P40" s="25">
        <f t="shared" si="24"/>
        <v>4.5342248980580919</v>
      </c>
      <c r="Q40" s="25">
        <f t="shared" si="24"/>
        <v>4.1691615128486772</v>
      </c>
      <c r="R40" s="25">
        <f t="shared" si="24"/>
        <v>3.9908511089428336</v>
      </c>
      <c r="S40" s="25">
        <f t="shared" si="24"/>
        <v>4.1681222287780324</v>
      </c>
    </row>
    <row r="41" spans="1:40" x14ac:dyDescent="0.2">
      <c r="A41" s="11" t="s">
        <v>14</v>
      </c>
      <c r="B41" s="24">
        <f t="shared" ref="B41" si="25">B18/B$5*100</f>
        <v>1.9145373039444038</v>
      </c>
      <c r="C41" s="24">
        <f t="shared" ref="C41:S41" si="26">C18/C$5*100</f>
        <v>1.9896761385990007</v>
      </c>
      <c r="D41" s="24">
        <f t="shared" si="26"/>
        <v>1.9795113118156449</v>
      </c>
      <c r="E41" s="24">
        <f t="shared" si="26"/>
        <v>1.9866564446740238</v>
      </c>
      <c r="F41" s="24">
        <f t="shared" si="26"/>
        <v>1.9526867215421337</v>
      </c>
      <c r="G41" s="24">
        <f t="shared" si="26"/>
        <v>1.8831165923637483</v>
      </c>
      <c r="H41" s="24">
        <f t="shared" si="26"/>
        <v>2.1031719848126054</v>
      </c>
      <c r="I41" s="24">
        <f t="shared" si="26"/>
        <v>1.9121198208199248</v>
      </c>
      <c r="J41" s="24">
        <f t="shared" si="26"/>
        <v>1.6226828140063412</v>
      </c>
      <c r="K41" s="24">
        <f t="shared" si="26"/>
        <v>2.2877856881455627</v>
      </c>
      <c r="L41" s="24">
        <f t="shared" si="26"/>
        <v>1.5015535387764944</v>
      </c>
      <c r="M41" s="24">
        <f t="shared" si="26"/>
        <v>1.3985597467140625</v>
      </c>
      <c r="N41" s="25">
        <f t="shared" si="26"/>
        <v>1.5377340151927366</v>
      </c>
      <c r="O41" s="25">
        <f t="shared" si="26"/>
        <v>1.6087685310299322</v>
      </c>
      <c r="P41" s="25">
        <f t="shared" si="26"/>
        <v>1.4999608175103645</v>
      </c>
      <c r="Q41" s="25">
        <f t="shared" si="26"/>
        <v>1.6407482772063557</v>
      </c>
      <c r="R41" s="25">
        <f t="shared" si="26"/>
        <v>1.5459329401891517</v>
      </c>
      <c r="S41" s="25">
        <f t="shared" si="26"/>
        <v>1.616787440911396</v>
      </c>
    </row>
    <row r="42" spans="1:40" x14ac:dyDescent="0.2">
      <c r="A42" s="11" t="s">
        <v>15</v>
      </c>
      <c r="B42" s="24">
        <f t="shared" ref="B42" si="27">B19/B$5*100</f>
        <v>4.2974950853955427</v>
      </c>
      <c r="C42" s="24">
        <f t="shared" ref="C42:S42" si="28">C19/C$5*100</f>
        <v>4.3045069329752792</v>
      </c>
      <c r="D42" s="24">
        <f t="shared" si="28"/>
        <v>4.4834197264223299</v>
      </c>
      <c r="E42" s="24">
        <f t="shared" si="28"/>
        <v>3.9703718354473465</v>
      </c>
      <c r="F42" s="24">
        <f t="shared" si="28"/>
        <v>4.0014796537024635</v>
      </c>
      <c r="G42" s="24">
        <f t="shared" si="28"/>
        <v>4.040660455098374</v>
      </c>
      <c r="H42" s="24">
        <f t="shared" si="28"/>
        <v>7.264015042686145</v>
      </c>
      <c r="I42" s="24">
        <f t="shared" si="28"/>
        <v>6.1942751359744186</v>
      </c>
      <c r="J42" s="24">
        <f t="shared" si="28"/>
        <v>6.1317499775991751</v>
      </c>
      <c r="K42" s="24">
        <f t="shared" si="28"/>
        <v>5.1839179749908082</v>
      </c>
      <c r="L42" s="24">
        <f t="shared" si="28"/>
        <v>4.9185674820926257</v>
      </c>
      <c r="M42" s="24">
        <f t="shared" si="28"/>
        <v>4.3227883725862277</v>
      </c>
      <c r="N42" s="25">
        <f t="shared" si="28"/>
        <v>3.7374105152923964</v>
      </c>
      <c r="O42" s="25">
        <f t="shared" si="28"/>
        <v>4.6218835373218061</v>
      </c>
      <c r="P42" s="25">
        <f t="shared" si="28"/>
        <v>4.9847169739735859</v>
      </c>
      <c r="Q42" s="25">
        <f t="shared" si="28"/>
        <v>4.8294655628117278</v>
      </c>
      <c r="R42" s="25">
        <f t="shared" si="28"/>
        <v>5.00164457773033</v>
      </c>
      <c r="S42" s="25">
        <f t="shared" si="28"/>
        <v>5.0347508762735318</v>
      </c>
    </row>
    <row r="45" spans="1:40" x14ac:dyDescent="0.2">
      <c r="A45" s="35" t="s">
        <v>216</v>
      </c>
      <c r="B45" s="37"/>
      <c r="C45" s="37"/>
      <c r="D45" s="37"/>
      <c r="E45" s="37"/>
      <c r="F45" s="37"/>
      <c r="G45" s="37"/>
      <c r="H45" s="37"/>
      <c r="I45" s="37"/>
      <c r="J45" s="37"/>
      <c r="K45" s="37"/>
      <c r="L45" s="37"/>
      <c r="M45" s="37"/>
      <c r="N45" s="37"/>
      <c r="O45" s="37"/>
      <c r="P45" s="37"/>
      <c r="Q45" s="37"/>
      <c r="R45" s="37"/>
      <c r="S45" s="37"/>
      <c r="T45" s="32"/>
      <c r="U45" s="32"/>
      <c r="V45" s="35" t="s">
        <v>146</v>
      </c>
      <c r="W45" s="35"/>
      <c r="X45" s="35"/>
      <c r="Y45" s="35"/>
      <c r="Z45" s="35"/>
      <c r="AA45" s="35"/>
      <c r="AB45" s="35"/>
      <c r="AC45" s="35"/>
      <c r="AD45" s="35"/>
      <c r="AE45" s="35"/>
      <c r="AF45" s="35"/>
      <c r="AG45" s="35"/>
      <c r="AH45" s="35"/>
      <c r="AI45" s="35"/>
      <c r="AJ45" s="35"/>
      <c r="AK45" s="35"/>
      <c r="AL45" s="35"/>
      <c r="AM45" s="35"/>
      <c r="AN45" s="35"/>
    </row>
    <row r="46" spans="1:40" x14ac:dyDescent="0.2">
      <c r="A46" s="35"/>
      <c r="B46" s="37"/>
      <c r="C46" s="37"/>
      <c r="D46" s="37"/>
      <c r="E46" s="37"/>
      <c r="F46" s="37"/>
      <c r="G46" s="37"/>
      <c r="H46" s="37"/>
      <c r="I46" s="37"/>
      <c r="J46" s="37"/>
      <c r="K46" s="37"/>
      <c r="L46" s="37"/>
      <c r="M46" s="37"/>
      <c r="N46" s="37"/>
      <c r="O46" s="37"/>
      <c r="P46" s="37"/>
      <c r="Q46" s="37"/>
      <c r="R46" s="37"/>
      <c r="S46" s="37"/>
      <c r="T46" s="32"/>
      <c r="U46" s="32"/>
      <c r="V46" s="1"/>
      <c r="W46" s="2"/>
      <c r="X46" s="2"/>
      <c r="Y46" s="2"/>
      <c r="Z46" s="2"/>
      <c r="AA46" s="2"/>
      <c r="AB46" s="2"/>
      <c r="AC46" s="2"/>
      <c r="AD46" s="2"/>
      <c r="AE46" s="2"/>
      <c r="AF46" s="2"/>
      <c r="AG46" s="2"/>
      <c r="AH46" s="2"/>
      <c r="AI46" s="2"/>
      <c r="AJ46" s="2"/>
      <c r="AK46" s="2"/>
      <c r="AL46" s="2"/>
      <c r="AM46" s="2"/>
      <c r="AN46" s="2"/>
    </row>
    <row r="47" spans="1:40" ht="15" thickBot="1" x14ac:dyDescent="0.25">
      <c r="A47" s="3" t="s">
        <v>0</v>
      </c>
      <c r="B47" s="4"/>
      <c r="C47" s="4"/>
      <c r="D47" s="4"/>
      <c r="E47" s="4"/>
      <c r="F47" s="4"/>
      <c r="G47" s="4"/>
      <c r="H47" s="4"/>
      <c r="I47" s="4"/>
      <c r="J47" s="4"/>
      <c r="K47" s="4"/>
      <c r="L47" s="4"/>
      <c r="M47" s="4"/>
      <c r="N47" s="12"/>
      <c r="O47" s="32"/>
      <c r="P47" s="12"/>
      <c r="Q47" s="12"/>
      <c r="R47" s="12"/>
      <c r="S47" s="12" t="s">
        <v>23</v>
      </c>
      <c r="T47" s="32"/>
      <c r="U47" s="32"/>
      <c r="V47" s="3" t="s">
        <v>0</v>
      </c>
      <c r="W47" s="4"/>
      <c r="X47" s="4"/>
      <c r="Y47" s="4"/>
      <c r="Z47" s="4"/>
      <c r="AA47" s="4"/>
      <c r="AB47" s="4"/>
      <c r="AC47" s="4"/>
      <c r="AD47" s="4"/>
      <c r="AE47" s="4"/>
      <c r="AF47" s="4"/>
      <c r="AG47" s="4"/>
      <c r="AH47" s="4"/>
      <c r="AI47" s="3"/>
      <c r="AK47" s="3"/>
      <c r="AL47" s="3"/>
      <c r="AM47" s="3"/>
      <c r="AN47" s="13" t="s">
        <v>26</v>
      </c>
    </row>
    <row r="48" spans="1:40" ht="18" customHeight="1" thickBot="1" x14ac:dyDescent="0.25">
      <c r="A48" s="34" t="s">
        <v>24</v>
      </c>
      <c r="B48" s="41">
        <v>2005</v>
      </c>
      <c r="C48" s="41">
        <v>2006</v>
      </c>
      <c r="D48" s="41">
        <v>2007</v>
      </c>
      <c r="E48" s="41">
        <v>2008</v>
      </c>
      <c r="F48" s="41">
        <v>2009</v>
      </c>
      <c r="G48" s="41">
        <v>2010</v>
      </c>
      <c r="H48" s="41">
        <v>2011</v>
      </c>
      <c r="I48" s="41">
        <v>2012</v>
      </c>
      <c r="J48" s="41">
        <v>2013</v>
      </c>
      <c r="K48" s="41">
        <v>2014</v>
      </c>
      <c r="L48" s="41">
        <v>2015</v>
      </c>
      <c r="M48" s="41">
        <v>2016</v>
      </c>
      <c r="N48" s="42">
        <v>2017</v>
      </c>
      <c r="O48" s="42">
        <v>2018</v>
      </c>
      <c r="P48" s="42">
        <v>2019</v>
      </c>
      <c r="Q48" s="42">
        <v>2020</v>
      </c>
      <c r="R48" s="42">
        <v>2021</v>
      </c>
      <c r="S48" s="42">
        <v>2022</v>
      </c>
      <c r="T48" s="32"/>
      <c r="U48" s="32"/>
      <c r="V48" s="66" t="s">
        <v>24</v>
      </c>
      <c r="W48" s="67">
        <v>2005</v>
      </c>
      <c r="X48" s="67">
        <v>2006</v>
      </c>
      <c r="Y48" s="67">
        <v>2007</v>
      </c>
      <c r="Z48" s="67">
        <v>2008</v>
      </c>
      <c r="AA48" s="67">
        <v>2009</v>
      </c>
      <c r="AB48" s="67">
        <v>2010</v>
      </c>
      <c r="AC48" s="67">
        <v>2011</v>
      </c>
      <c r="AD48" s="67">
        <v>2012</v>
      </c>
      <c r="AE48" s="67">
        <v>2013</v>
      </c>
      <c r="AF48" s="67">
        <v>2014</v>
      </c>
      <c r="AG48" s="67">
        <v>2015</v>
      </c>
      <c r="AH48" s="67">
        <v>2016</v>
      </c>
      <c r="AI48" s="68">
        <v>2017</v>
      </c>
      <c r="AJ48" s="68">
        <v>2018</v>
      </c>
      <c r="AK48" s="68">
        <v>2019</v>
      </c>
      <c r="AL48" s="68">
        <v>2020</v>
      </c>
      <c r="AM48" s="68">
        <v>2021</v>
      </c>
      <c r="AN48" s="68">
        <v>2022</v>
      </c>
    </row>
    <row r="49" spans="1:40" ht="22.5" x14ac:dyDescent="0.2">
      <c r="A49" s="5" t="s">
        <v>1</v>
      </c>
      <c r="B49" s="48">
        <f t="shared" ref="B49:R49" si="29">B5/W49*100</f>
        <v>46.961760794893422</v>
      </c>
      <c r="C49" s="48">
        <f t="shared" si="29"/>
        <v>46.607141211842226</v>
      </c>
      <c r="D49" s="48">
        <f t="shared" si="29"/>
        <v>46.566003452418734</v>
      </c>
      <c r="E49" s="48">
        <f t="shared" si="29"/>
        <v>46.732198294903156</v>
      </c>
      <c r="F49" s="48">
        <f t="shared" si="29"/>
        <v>50.331670238029055</v>
      </c>
      <c r="G49" s="48">
        <f t="shared" si="29"/>
        <v>48.618357479503558</v>
      </c>
      <c r="H49" s="48">
        <f t="shared" si="29"/>
        <v>51.427069525728861</v>
      </c>
      <c r="I49" s="48">
        <f t="shared" si="29"/>
        <v>52.844547645701297</v>
      </c>
      <c r="J49" s="48">
        <f t="shared" si="29"/>
        <v>50.89177329411315</v>
      </c>
      <c r="K49" s="48">
        <f t="shared" si="29"/>
        <v>48.512297372025401</v>
      </c>
      <c r="L49" s="48">
        <f t="shared" si="29"/>
        <v>47.801029033498757</v>
      </c>
      <c r="M49" s="48">
        <f t="shared" si="29"/>
        <v>38.948772864867465</v>
      </c>
      <c r="N49" s="60">
        <f t="shared" si="29"/>
        <v>39.319945084731522</v>
      </c>
      <c r="O49" s="60">
        <f t="shared" si="29"/>
        <v>40.540736662845077</v>
      </c>
      <c r="P49" s="60">
        <f t="shared" si="29"/>
        <v>40.892615170777567</v>
      </c>
      <c r="Q49" s="60">
        <f t="shared" si="29"/>
        <v>40.398696081920697</v>
      </c>
      <c r="R49" s="60">
        <f t="shared" si="29"/>
        <v>39.184828048478479</v>
      </c>
      <c r="S49" s="60">
        <f t="shared" ref="S49" si="30">S5/AN49*100</f>
        <v>37.430577304345434</v>
      </c>
      <c r="T49" s="32"/>
      <c r="U49" s="32"/>
      <c r="V49" s="5" t="s">
        <v>1</v>
      </c>
      <c r="W49" s="6">
        <v>38145.745340000001</v>
      </c>
      <c r="X49" s="6">
        <v>43268.253460000007</v>
      </c>
      <c r="Y49" s="6">
        <v>50008.887929999968</v>
      </c>
      <c r="Z49" s="6">
        <v>49871.977159999995</v>
      </c>
      <c r="AA49" s="6">
        <v>50874.619020000006</v>
      </c>
      <c r="AB49" s="6">
        <v>52973.567630000005</v>
      </c>
      <c r="AC49" s="6">
        <v>62753.402960000007</v>
      </c>
      <c r="AD49" s="6">
        <v>72360.307379999984</v>
      </c>
      <c r="AE49" s="6">
        <v>77853.386009999987</v>
      </c>
      <c r="AF49" s="6">
        <v>85104.466860000044</v>
      </c>
      <c r="AG49" s="6">
        <v>88663.389590000006</v>
      </c>
      <c r="AH49" s="6">
        <v>80109.15726812862</v>
      </c>
      <c r="AI49" s="7">
        <v>90386.024781976856</v>
      </c>
      <c r="AJ49" s="7">
        <v>102753.72947535166</v>
      </c>
      <c r="AK49" s="7">
        <v>111622.04681941254</v>
      </c>
      <c r="AL49" s="7">
        <v>113382.5054787798</v>
      </c>
      <c r="AM49" s="7">
        <v>121930.36635920212</v>
      </c>
      <c r="AN49" s="7">
        <v>133305.04986304272</v>
      </c>
    </row>
    <row r="50" spans="1:40" x14ac:dyDescent="0.2">
      <c r="A50" s="8" t="s">
        <v>2</v>
      </c>
      <c r="B50" s="24">
        <f t="shared" ref="B50:B63" si="31">B6/W50*100</f>
        <v>61.805996236007232</v>
      </c>
      <c r="C50" s="24">
        <f t="shared" ref="C50:C63" si="32">C6/X50*100</f>
        <v>60.025621586070699</v>
      </c>
      <c r="D50" s="24">
        <f t="shared" ref="D50:D63" si="33">D6/Y50*100</f>
        <v>58.659842456177117</v>
      </c>
      <c r="E50" s="24">
        <f t="shared" ref="E50:E63" si="34">E6/Z50*100</f>
        <v>60.702875097871797</v>
      </c>
      <c r="F50" s="24">
        <f t="shared" ref="F50:F63" si="35">F6/AA50*100</f>
        <v>66.796285295792387</v>
      </c>
      <c r="G50" s="24">
        <f t="shared" ref="G50:G63" si="36">G6/AB50*100</f>
        <v>64.777676680288081</v>
      </c>
      <c r="H50" s="24">
        <f t="shared" ref="H50:H63" si="37">H6/AC50*100</f>
        <v>65.580854784347594</v>
      </c>
      <c r="I50" s="24">
        <f t="shared" ref="I50:I63" si="38">I6/AD50*100</f>
        <v>62.342603345382351</v>
      </c>
      <c r="J50" s="24">
        <f t="shared" ref="J50:J63" si="39">J6/AE50*100</f>
        <v>62.285144829590308</v>
      </c>
      <c r="K50" s="24">
        <f t="shared" ref="K50:K63" si="40">K6/AF50*100</f>
        <v>62.489450741203868</v>
      </c>
      <c r="L50" s="24">
        <f t="shared" ref="L50:L63" si="41">L6/AG50*100</f>
        <v>62.572948036108166</v>
      </c>
      <c r="M50" s="24">
        <f t="shared" ref="M50:M63" si="42">M6/AH50*100</f>
        <v>53.706044502856578</v>
      </c>
      <c r="N50" s="25">
        <f t="shared" ref="N50:N63" si="43">N6/AI50*100</f>
        <v>50.430116162381879</v>
      </c>
      <c r="O50" s="25">
        <f t="shared" ref="O50:O63" si="44">O6/AJ50*100</f>
        <v>52.105801503839999</v>
      </c>
      <c r="P50" s="25">
        <f t="shared" ref="P50:P63" si="45">P6/AK50*100</f>
        <v>52.135064287156176</v>
      </c>
      <c r="Q50" s="25">
        <f t="shared" ref="Q50:R63" si="46">Q6/AL50*100</f>
        <v>48.398464762585128</v>
      </c>
      <c r="R50" s="25">
        <f t="shared" si="46"/>
        <v>48.423471201786533</v>
      </c>
      <c r="S50" s="25">
        <f t="shared" ref="S50:S63" si="47">S6/AN50*100</f>
        <v>46.099084114860119</v>
      </c>
      <c r="T50" s="32"/>
      <c r="U50" s="32"/>
      <c r="V50" s="8" t="s">
        <v>2</v>
      </c>
      <c r="W50" s="9">
        <v>15925.009269999999</v>
      </c>
      <c r="X50" s="9">
        <v>18484.554340000006</v>
      </c>
      <c r="Y50" s="9">
        <v>22283.011379999967</v>
      </c>
      <c r="Z50" s="9">
        <v>21458.966529999991</v>
      </c>
      <c r="AA50" s="9">
        <v>20977.843630000007</v>
      </c>
      <c r="AB50" s="9">
        <v>20882.439620000016</v>
      </c>
      <c r="AC50" s="9">
        <v>22941.418680000006</v>
      </c>
      <c r="AD50" s="9">
        <v>24689.208829999985</v>
      </c>
      <c r="AE50" s="9">
        <v>26164.745019999973</v>
      </c>
      <c r="AF50" s="9">
        <v>29442.791290000026</v>
      </c>
      <c r="AG50" s="9">
        <v>32999.488449999997</v>
      </c>
      <c r="AH50" s="9">
        <v>27631.889368582877</v>
      </c>
      <c r="AI50" s="10">
        <v>32033.874996006747</v>
      </c>
      <c r="AJ50" s="10">
        <v>36867.918905966966</v>
      </c>
      <c r="AK50" s="10">
        <v>40114.729691763401</v>
      </c>
      <c r="AL50" s="10">
        <v>43457.69251808917</v>
      </c>
      <c r="AM50" s="10">
        <v>47396.01642708572</v>
      </c>
      <c r="AN50" s="10">
        <v>51737.868119195089</v>
      </c>
    </row>
    <row r="51" spans="1:40" x14ac:dyDescent="0.2">
      <c r="A51" s="11" t="s">
        <v>3</v>
      </c>
      <c r="B51" s="24">
        <f t="shared" si="31"/>
        <v>25.977392762353851</v>
      </c>
      <c r="C51" s="24">
        <f t="shared" si="32"/>
        <v>23.55505324514057</v>
      </c>
      <c r="D51" s="24">
        <f t="shared" si="33"/>
        <v>21.203767510345855</v>
      </c>
      <c r="E51" s="24">
        <f t="shared" si="34"/>
        <v>24.754289293323559</v>
      </c>
      <c r="F51" s="24">
        <f t="shared" si="35"/>
        <v>27.318486400609608</v>
      </c>
      <c r="G51" s="24">
        <f t="shared" si="36"/>
        <v>27.814833946677343</v>
      </c>
      <c r="H51" s="24">
        <f t="shared" si="37"/>
        <v>27.452296480332354</v>
      </c>
      <c r="I51" s="24">
        <f t="shared" si="38"/>
        <v>26.439378855827016</v>
      </c>
      <c r="J51" s="24">
        <f t="shared" si="39"/>
        <v>23.252696853959133</v>
      </c>
      <c r="K51" s="24">
        <f t="shared" si="40"/>
        <v>25.384142781687192</v>
      </c>
      <c r="L51" s="24">
        <f t="shared" si="41"/>
        <v>24.141150546491662</v>
      </c>
      <c r="M51" s="24">
        <f t="shared" si="42"/>
        <v>26.165582289484156</v>
      </c>
      <c r="N51" s="25">
        <f t="shared" si="43"/>
        <v>30.085943245401925</v>
      </c>
      <c r="O51" s="25">
        <f t="shared" si="44"/>
        <v>25.746802797637159</v>
      </c>
      <c r="P51" s="25">
        <f t="shared" si="45"/>
        <v>25.390184067378552</v>
      </c>
      <c r="Q51" s="25">
        <f t="shared" si="46"/>
        <v>30.030088012270912</v>
      </c>
      <c r="R51" s="25">
        <f t="shared" si="46"/>
        <v>28.239836297664457</v>
      </c>
      <c r="S51" s="25">
        <f t="shared" si="47"/>
        <v>27.231801097460352</v>
      </c>
      <c r="T51" s="32"/>
      <c r="U51" s="32"/>
      <c r="V51" s="11" t="s">
        <v>3</v>
      </c>
      <c r="W51" s="9">
        <v>4672.1701100000009</v>
      </c>
      <c r="X51" s="9">
        <v>5405.8294699999997</v>
      </c>
      <c r="Y51" s="9">
        <v>6262.6418600000006</v>
      </c>
      <c r="Z51" s="9">
        <v>5629.7333100000014</v>
      </c>
      <c r="AA51" s="9">
        <v>5697.3590600000007</v>
      </c>
      <c r="AB51" s="9">
        <v>6017.264720000001</v>
      </c>
      <c r="AC51" s="9">
        <v>6350.1168699999962</v>
      </c>
      <c r="AD51" s="9">
        <v>6677.4957899999999</v>
      </c>
      <c r="AE51" s="9">
        <v>9718.3219399999962</v>
      </c>
      <c r="AF51" s="9">
        <v>9878.8411000000087</v>
      </c>
      <c r="AG51" s="9">
        <v>9990.5052800000049</v>
      </c>
      <c r="AH51" s="9">
        <v>11175.31734371409</v>
      </c>
      <c r="AI51" s="10">
        <v>14357.036942626191</v>
      </c>
      <c r="AJ51" s="10">
        <v>16343.117526798385</v>
      </c>
      <c r="AK51" s="10">
        <v>16760.512489199631</v>
      </c>
      <c r="AL51" s="10">
        <v>14719.518435554515</v>
      </c>
      <c r="AM51" s="10">
        <v>15699.764542720859</v>
      </c>
      <c r="AN51" s="10">
        <v>17652.24825591734</v>
      </c>
    </row>
    <row r="52" spans="1:40" x14ac:dyDescent="0.2">
      <c r="A52" s="11" t="s">
        <v>4</v>
      </c>
      <c r="B52" s="24">
        <f t="shared" si="31"/>
        <v>40.93951793203572</v>
      </c>
      <c r="C52" s="24">
        <f t="shared" si="32"/>
        <v>43.546748618550126</v>
      </c>
      <c r="D52" s="24">
        <f t="shared" si="33"/>
        <v>50.466188662720434</v>
      </c>
      <c r="E52" s="24">
        <f t="shared" si="34"/>
        <v>53.024478917040298</v>
      </c>
      <c r="F52" s="24">
        <f t="shared" si="35"/>
        <v>54.359349429352932</v>
      </c>
      <c r="G52" s="24">
        <f t="shared" si="36"/>
        <v>54.827543399886167</v>
      </c>
      <c r="H52" s="24">
        <f t="shared" si="37"/>
        <v>48.57394566633986</v>
      </c>
      <c r="I52" s="24">
        <f t="shared" si="38"/>
        <v>49.088856005505157</v>
      </c>
      <c r="J52" s="24">
        <f t="shared" si="39"/>
        <v>45.032224654490427</v>
      </c>
      <c r="K52" s="24">
        <f t="shared" si="40"/>
        <v>44.0984293238742</v>
      </c>
      <c r="L52" s="24">
        <f t="shared" si="41"/>
        <v>42.299575939259945</v>
      </c>
      <c r="M52" s="24">
        <f t="shared" si="42"/>
        <v>35.819281275214131</v>
      </c>
      <c r="N52" s="25">
        <f t="shared" si="43"/>
        <v>41.675795786760162</v>
      </c>
      <c r="O52" s="25">
        <f t="shared" si="44"/>
        <v>43.300687004439254</v>
      </c>
      <c r="P52" s="25">
        <f t="shared" si="45"/>
        <v>41.170711803167251</v>
      </c>
      <c r="Q52" s="25">
        <f t="shared" si="46"/>
        <v>45.106224578256935</v>
      </c>
      <c r="R52" s="25">
        <f t="shared" si="46"/>
        <v>45.739104111536818</v>
      </c>
      <c r="S52" s="25">
        <f t="shared" si="47"/>
        <v>44.828699897524501</v>
      </c>
      <c r="T52" s="32"/>
      <c r="U52" s="32"/>
      <c r="V52" s="11" t="s">
        <v>4</v>
      </c>
      <c r="W52" s="9">
        <v>1598.1398000000002</v>
      </c>
      <c r="X52" s="9">
        <v>1716.2168100000004</v>
      </c>
      <c r="Y52" s="9">
        <v>1784.6658800000002</v>
      </c>
      <c r="Z52" s="9">
        <v>1966.1466199999998</v>
      </c>
      <c r="AA52" s="9">
        <v>2060.4679999999998</v>
      </c>
      <c r="AB52" s="9">
        <v>2113.57582</v>
      </c>
      <c r="AC52" s="9">
        <v>2192.8340500000004</v>
      </c>
      <c r="AD52" s="9">
        <v>2536.9178900000006</v>
      </c>
      <c r="AE52" s="9">
        <v>2534.1823300000005</v>
      </c>
      <c r="AF52" s="9">
        <v>2488.4474500000001</v>
      </c>
      <c r="AG52" s="9">
        <v>2664.7338299999997</v>
      </c>
      <c r="AH52" s="9">
        <v>2846.194898830835</v>
      </c>
      <c r="AI52" s="10">
        <v>2927.4659468403038</v>
      </c>
      <c r="AJ52" s="10">
        <v>3441.6020071926746</v>
      </c>
      <c r="AK52" s="10">
        <v>3767.7706604058894</v>
      </c>
      <c r="AL52" s="10">
        <v>3373.5685642896851</v>
      </c>
      <c r="AM52" s="10">
        <v>3683.6344961539962</v>
      </c>
      <c r="AN52" s="10">
        <v>4121.5627582856341</v>
      </c>
    </row>
    <row r="53" spans="1:40" x14ac:dyDescent="0.2">
      <c r="A53" s="11" t="s">
        <v>5</v>
      </c>
      <c r="B53" s="24">
        <f t="shared" si="31"/>
        <v>36.763071599769063</v>
      </c>
      <c r="C53" s="24">
        <f t="shared" si="32"/>
        <v>37.838304203411994</v>
      </c>
      <c r="D53" s="24">
        <f t="shared" si="33"/>
        <v>40.422719729321308</v>
      </c>
      <c r="E53" s="24">
        <f t="shared" si="34"/>
        <v>32.998619814831173</v>
      </c>
      <c r="F53" s="24">
        <f t="shared" si="35"/>
        <v>37.037925297989347</v>
      </c>
      <c r="G53" s="24">
        <f t="shared" si="36"/>
        <v>29.502316916583844</v>
      </c>
      <c r="H53" s="24">
        <f t="shared" si="37"/>
        <v>29.004412801138695</v>
      </c>
      <c r="I53" s="24">
        <f t="shared" si="38"/>
        <v>35.44476026768222</v>
      </c>
      <c r="J53" s="24">
        <f t="shared" si="39"/>
        <v>44.678092461933666</v>
      </c>
      <c r="K53" s="24">
        <f t="shared" si="40"/>
        <v>43.094903275307892</v>
      </c>
      <c r="L53" s="24">
        <f t="shared" si="41"/>
        <v>41.331917465190813</v>
      </c>
      <c r="M53" s="24">
        <f t="shared" si="42"/>
        <v>28.290091210675094</v>
      </c>
      <c r="N53" s="25">
        <f t="shared" si="43"/>
        <v>29.848679643155258</v>
      </c>
      <c r="O53" s="25">
        <f t="shared" si="44"/>
        <v>32.829500880112548</v>
      </c>
      <c r="P53" s="25">
        <f t="shared" si="45"/>
        <v>30.040356962143395</v>
      </c>
      <c r="Q53" s="25">
        <f t="shared" si="46"/>
        <v>29.291003207592158</v>
      </c>
      <c r="R53" s="25">
        <f t="shared" si="46"/>
        <v>21.882314685474956</v>
      </c>
      <c r="S53" s="25">
        <f t="shared" si="47"/>
        <v>21.426239942646006</v>
      </c>
      <c r="T53" s="32"/>
      <c r="U53" s="32"/>
      <c r="V53" s="11" t="s">
        <v>5</v>
      </c>
      <c r="W53" s="9">
        <v>1129.5926099999997</v>
      </c>
      <c r="X53" s="9">
        <v>1333.8335600000007</v>
      </c>
      <c r="Y53" s="9">
        <v>1379.5130900000001</v>
      </c>
      <c r="Z53" s="9">
        <v>1767.3860400000001</v>
      </c>
      <c r="AA53" s="9">
        <v>1599.4632399999998</v>
      </c>
      <c r="AB53" s="9">
        <v>2295.0243600000003</v>
      </c>
      <c r="AC53" s="9">
        <v>3141.6439500000024</v>
      </c>
      <c r="AD53" s="9">
        <v>3779.3081399999996</v>
      </c>
      <c r="AE53" s="9">
        <v>4133.2300200000018</v>
      </c>
      <c r="AF53" s="9">
        <v>4737.301199999999</v>
      </c>
      <c r="AG53" s="9">
        <v>4606.8320000000003</v>
      </c>
      <c r="AH53" s="9">
        <v>3446.9619090420656</v>
      </c>
      <c r="AI53" s="10">
        <v>3614.3740552522845</v>
      </c>
      <c r="AJ53" s="10">
        <v>4361.4628541372194</v>
      </c>
      <c r="AK53" s="10">
        <v>5098.2907431730973</v>
      </c>
      <c r="AL53" s="10">
        <v>4886.5783480026321</v>
      </c>
      <c r="AM53" s="10">
        <v>5595.125641862257</v>
      </c>
      <c r="AN53" s="10">
        <v>6166.8866576964438</v>
      </c>
    </row>
    <row r="54" spans="1:40" x14ac:dyDescent="0.2">
      <c r="A54" s="11" t="s">
        <v>6</v>
      </c>
      <c r="B54" s="24">
        <f t="shared" si="31"/>
        <v>8.2777746416959825</v>
      </c>
      <c r="C54" s="24">
        <f t="shared" si="32"/>
        <v>9.925141604759057</v>
      </c>
      <c r="D54" s="24">
        <f t="shared" si="33"/>
        <v>12.834833889709559</v>
      </c>
      <c r="E54" s="24">
        <f t="shared" si="34"/>
        <v>11.146408584673914</v>
      </c>
      <c r="F54" s="24">
        <f t="shared" si="35"/>
        <v>8.8762170861737353</v>
      </c>
      <c r="G54" s="24">
        <f t="shared" si="36"/>
        <v>6.6833270831543734</v>
      </c>
      <c r="H54" s="24">
        <f t="shared" si="37"/>
        <v>6.728714180867966</v>
      </c>
      <c r="I54" s="24">
        <f t="shared" si="38"/>
        <v>10.757964240194658</v>
      </c>
      <c r="J54" s="24">
        <f t="shared" si="39"/>
        <v>8.2389324048987973</v>
      </c>
      <c r="K54" s="24">
        <f t="shared" si="40"/>
        <v>6.0198899703766395</v>
      </c>
      <c r="L54" s="24">
        <f t="shared" si="41"/>
        <v>12.186091949065938</v>
      </c>
      <c r="M54" s="24">
        <f t="shared" si="42"/>
        <v>2.5206918136925323</v>
      </c>
      <c r="N54" s="25">
        <f t="shared" si="43"/>
        <v>7.5737687512388394</v>
      </c>
      <c r="O54" s="25">
        <f t="shared" si="44"/>
        <v>13.227605791959768</v>
      </c>
      <c r="P54" s="25">
        <f t="shared" si="45"/>
        <v>11.604145575753085</v>
      </c>
      <c r="Q54" s="25">
        <f t="shared" si="46"/>
        <v>15.697103484097161</v>
      </c>
      <c r="R54" s="25">
        <f t="shared" si="46"/>
        <v>16.302620223166496</v>
      </c>
      <c r="S54" s="25">
        <f t="shared" si="47"/>
        <v>16.150502144710138</v>
      </c>
      <c r="T54" s="32"/>
      <c r="U54" s="32"/>
      <c r="V54" s="11" t="s">
        <v>6</v>
      </c>
      <c r="W54" s="9">
        <v>74.934269999999998</v>
      </c>
      <c r="X54" s="9">
        <v>70.26600000000002</v>
      </c>
      <c r="Y54" s="9">
        <v>76.12954000000002</v>
      </c>
      <c r="Z54" s="9">
        <v>54.143000000000022</v>
      </c>
      <c r="AA54" s="9">
        <v>85.453069999999997</v>
      </c>
      <c r="AB54" s="9">
        <v>105.70364000000001</v>
      </c>
      <c r="AC54" s="9">
        <v>123.99100000000001</v>
      </c>
      <c r="AD54" s="9">
        <v>203.54640999999998</v>
      </c>
      <c r="AE54" s="9">
        <v>114.70491</v>
      </c>
      <c r="AF54" s="9">
        <v>151.232</v>
      </c>
      <c r="AG54" s="9">
        <v>202.66046000000003</v>
      </c>
      <c r="AH54" s="9">
        <v>172.53200000000001</v>
      </c>
      <c r="AI54" s="10">
        <v>210.62169342562427</v>
      </c>
      <c r="AJ54" s="10">
        <v>245.78900000000002</v>
      </c>
      <c r="AK54" s="10">
        <v>324.79771779796897</v>
      </c>
      <c r="AL54" s="10">
        <v>246.43400000000003</v>
      </c>
      <c r="AM54" s="10">
        <v>217.50191651145394</v>
      </c>
      <c r="AN54" s="10">
        <v>311.46400000000006</v>
      </c>
    </row>
    <row r="55" spans="1:40" x14ac:dyDescent="0.2">
      <c r="A55" s="11" t="s">
        <v>7</v>
      </c>
      <c r="B55" s="24">
        <f t="shared" si="31"/>
        <v>27.889535263749409</v>
      </c>
      <c r="C55" s="24">
        <f t="shared" si="32"/>
        <v>35.457556276394513</v>
      </c>
      <c r="D55" s="24">
        <f t="shared" si="33"/>
        <v>34.376353928095149</v>
      </c>
      <c r="E55" s="24">
        <f t="shared" si="34"/>
        <v>29.840288510061857</v>
      </c>
      <c r="F55" s="24">
        <f t="shared" si="35"/>
        <v>38.554272007373349</v>
      </c>
      <c r="G55" s="24">
        <f t="shared" si="36"/>
        <v>34.79694355628984</v>
      </c>
      <c r="H55" s="24">
        <f t="shared" si="37"/>
        <v>43.256603062725659</v>
      </c>
      <c r="I55" s="24">
        <f t="shared" si="38"/>
        <v>39.123833379411124</v>
      </c>
      <c r="J55" s="24">
        <f t="shared" si="39"/>
        <v>41.189647478968702</v>
      </c>
      <c r="K55" s="24">
        <f t="shared" si="40"/>
        <v>47.636309484008855</v>
      </c>
      <c r="L55" s="24">
        <f t="shared" si="41"/>
        <v>35.627402685536161</v>
      </c>
      <c r="M55" s="24">
        <f t="shared" si="42"/>
        <v>34.360097913099573</v>
      </c>
      <c r="N55" s="25">
        <f t="shared" si="43"/>
        <v>39.971573691688889</v>
      </c>
      <c r="O55" s="25">
        <f t="shared" si="44"/>
        <v>42.808969704766284</v>
      </c>
      <c r="P55" s="25">
        <f t="shared" si="45"/>
        <v>34.755380317169163</v>
      </c>
      <c r="Q55" s="25">
        <f t="shared" si="46"/>
        <v>38.860237159631993</v>
      </c>
      <c r="R55" s="25">
        <f t="shared" si="46"/>
        <v>33.475800525368399</v>
      </c>
      <c r="S55" s="25">
        <f t="shared" si="47"/>
        <v>32.531336038773432</v>
      </c>
      <c r="T55" s="32"/>
      <c r="U55" s="32"/>
      <c r="V55" s="11" t="s">
        <v>7</v>
      </c>
      <c r="W55" s="9">
        <v>589.15416999999968</v>
      </c>
      <c r="X55" s="9">
        <v>587.12450000000024</v>
      </c>
      <c r="Y55" s="9">
        <v>680.95842999999979</v>
      </c>
      <c r="Z55" s="9">
        <v>812.21708000000024</v>
      </c>
      <c r="AA55" s="9">
        <v>686.75256000000024</v>
      </c>
      <c r="AB55" s="9">
        <v>731.07578999999987</v>
      </c>
      <c r="AC55" s="9">
        <v>843.46502999999996</v>
      </c>
      <c r="AD55" s="9">
        <v>1124.6554900000006</v>
      </c>
      <c r="AE55" s="9">
        <v>1084.4430999999997</v>
      </c>
      <c r="AF55" s="9">
        <v>1216.0303900000004</v>
      </c>
      <c r="AG55" s="9">
        <v>1096.5646400000003</v>
      </c>
      <c r="AH55" s="9">
        <v>862.34034833160365</v>
      </c>
      <c r="AI55" s="10">
        <v>901.79056367487965</v>
      </c>
      <c r="AJ55" s="10">
        <v>1054.3037703250209</v>
      </c>
      <c r="AK55" s="10">
        <v>1328.0648802797948</v>
      </c>
      <c r="AL55" s="10">
        <v>1402.5184606082867</v>
      </c>
      <c r="AM55" s="10">
        <v>1381.0752625606162</v>
      </c>
      <c r="AN55" s="10">
        <v>1498.3474793697226</v>
      </c>
    </row>
    <row r="56" spans="1:40" x14ac:dyDescent="0.2">
      <c r="A56" s="11" t="s">
        <v>8</v>
      </c>
      <c r="B56" s="24">
        <f t="shared" si="31"/>
        <v>24.979862150871227</v>
      </c>
      <c r="C56" s="24">
        <f t="shared" si="32"/>
        <v>22.833946223861084</v>
      </c>
      <c r="D56" s="24">
        <f t="shared" si="33"/>
        <v>27.995218743442958</v>
      </c>
      <c r="E56" s="24">
        <f t="shared" si="34"/>
        <v>22.695079400336855</v>
      </c>
      <c r="F56" s="24">
        <f t="shared" si="35"/>
        <v>35.85617396898887</v>
      </c>
      <c r="G56" s="24">
        <f t="shared" si="36"/>
        <v>37.818193391458969</v>
      </c>
      <c r="H56" s="24">
        <f t="shared" si="37"/>
        <v>48.811045099298703</v>
      </c>
      <c r="I56" s="24">
        <f t="shared" si="38"/>
        <v>58.033912745194648</v>
      </c>
      <c r="J56" s="24">
        <f t="shared" si="39"/>
        <v>41.606598289174975</v>
      </c>
      <c r="K56" s="24">
        <f t="shared" si="40"/>
        <v>35.832980048442856</v>
      </c>
      <c r="L56" s="24">
        <f t="shared" si="41"/>
        <v>30.09730991681467</v>
      </c>
      <c r="M56" s="24">
        <f t="shared" si="42"/>
        <v>23.719084922286648</v>
      </c>
      <c r="N56" s="25">
        <f t="shared" si="43"/>
        <v>26.900260535465282</v>
      </c>
      <c r="O56" s="25">
        <f t="shared" si="44"/>
        <v>29.557950777883267</v>
      </c>
      <c r="P56" s="25">
        <f t="shared" si="45"/>
        <v>28.244982441543009</v>
      </c>
      <c r="Q56" s="25">
        <f t="shared" si="46"/>
        <v>29.346808473620971</v>
      </c>
      <c r="R56" s="25">
        <f t="shared" si="46"/>
        <v>30.822577216606568</v>
      </c>
      <c r="S56" s="25">
        <f t="shared" si="47"/>
        <v>28.35820454649463</v>
      </c>
      <c r="T56" s="32"/>
      <c r="U56" s="32"/>
      <c r="V56" s="11" t="s">
        <v>8</v>
      </c>
      <c r="W56" s="9">
        <v>1109.83799</v>
      </c>
      <c r="X56" s="9">
        <v>1399.8829499999995</v>
      </c>
      <c r="Y56" s="9">
        <v>1339.6394700000003</v>
      </c>
      <c r="Z56" s="9">
        <v>1516.5974700000004</v>
      </c>
      <c r="AA56" s="9">
        <v>1435.2194699999998</v>
      </c>
      <c r="AB56" s="9">
        <v>1451.6199500000002</v>
      </c>
      <c r="AC56" s="9">
        <v>1861.1635300000003</v>
      </c>
      <c r="AD56" s="9">
        <v>2860.3942100000004</v>
      </c>
      <c r="AE56" s="9">
        <v>2366.2630700000013</v>
      </c>
      <c r="AF56" s="9">
        <v>2613.9904600000009</v>
      </c>
      <c r="AG56" s="9">
        <v>2520.0432600000004</v>
      </c>
      <c r="AH56" s="9">
        <v>2653.6538921214787</v>
      </c>
      <c r="AI56" s="10">
        <v>2894.5638542860756</v>
      </c>
      <c r="AJ56" s="10">
        <v>3426.2199463134134</v>
      </c>
      <c r="AK56" s="10">
        <v>3680.6853084112986</v>
      </c>
      <c r="AL56" s="10">
        <v>3564.5926872792702</v>
      </c>
      <c r="AM56" s="10">
        <v>3479.9626491160625</v>
      </c>
      <c r="AN56" s="10">
        <v>3635.0404698500643</v>
      </c>
    </row>
    <row r="57" spans="1:40" x14ac:dyDescent="0.2">
      <c r="A57" s="11" t="s">
        <v>9</v>
      </c>
      <c r="B57" s="24">
        <f t="shared" si="31"/>
        <v>41.909342618490761</v>
      </c>
      <c r="C57" s="24">
        <f t="shared" si="32"/>
        <v>38.714497629382926</v>
      </c>
      <c r="D57" s="24">
        <f t="shared" si="33"/>
        <v>42.933786736483945</v>
      </c>
      <c r="E57" s="24">
        <f t="shared" si="34"/>
        <v>35.05230953305766</v>
      </c>
      <c r="F57" s="24">
        <f t="shared" si="35"/>
        <v>35.420222022756931</v>
      </c>
      <c r="G57" s="24">
        <f t="shared" si="36"/>
        <v>32.951702187026719</v>
      </c>
      <c r="H57" s="24">
        <f t="shared" si="37"/>
        <v>35.848190291366642</v>
      </c>
      <c r="I57" s="24">
        <f t="shared" si="38"/>
        <v>36.615471790299779</v>
      </c>
      <c r="J57" s="24">
        <f t="shared" si="39"/>
        <v>37.141798851025719</v>
      </c>
      <c r="K57" s="24">
        <f t="shared" si="40"/>
        <v>47.849918571683581</v>
      </c>
      <c r="L57" s="24">
        <f t="shared" si="41"/>
        <v>37.039521688191783</v>
      </c>
      <c r="M57" s="24">
        <f t="shared" si="42"/>
        <v>31.284622818247719</v>
      </c>
      <c r="N57" s="25">
        <f t="shared" si="43"/>
        <v>33.659149858544914</v>
      </c>
      <c r="O57" s="25">
        <f t="shared" si="44"/>
        <v>37.679396574678741</v>
      </c>
      <c r="P57" s="25">
        <f t="shared" si="45"/>
        <v>37.948542793474779</v>
      </c>
      <c r="Q57" s="25">
        <f t="shared" si="46"/>
        <v>38.18351925929872</v>
      </c>
      <c r="R57" s="25">
        <f t="shared" si="46"/>
        <v>37.567524757054308</v>
      </c>
      <c r="S57" s="25">
        <f t="shared" si="47"/>
        <v>35.106622573538175</v>
      </c>
      <c r="T57" s="32"/>
      <c r="U57" s="32"/>
      <c r="V57" s="11" t="s">
        <v>9</v>
      </c>
      <c r="W57" s="9">
        <v>909.23032000000035</v>
      </c>
      <c r="X57" s="9">
        <v>1028.5992699999997</v>
      </c>
      <c r="Y57" s="9">
        <v>1259.2413599999998</v>
      </c>
      <c r="Z57" s="9">
        <v>1257.0127499999996</v>
      </c>
      <c r="AA57" s="9">
        <v>1499.3751299999992</v>
      </c>
      <c r="AB57" s="9">
        <v>1478.96821</v>
      </c>
      <c r="AC57" s="9">
        <v>1679.0970900000004</v>
      </c>
      <c r="AD57" s="9">
        <v>1679.7351500000004</v>
      </c>
      <c r="AE57" s="9">
        <v>1889.7029000000007</v>
      </c>
      <c r="AF57" s="9">
        <v>2054.4266100000009</v>
      </c>
      <c r="AG57" s="9">
        <v>1986.7458499999991</v>
      </c>
      <c r="AH57" s="9">
        <v>1807.523789835077</v>
      </c>
      <c r="AI57" s="10">
        <v>2151.4340472813356</v>
      </c>
      <c r="AJ57" s="10">
        <v>2514.9190206483563</v>
      </c>
      <c r="AK57" s="10">
        <v>2873.3246940218501</v>
      </c>
      <c r="AL57" s="10">
        <v>2726.231159917234</v>
      </c>
      <c r="AM57" s="10">
        <v>2754.7303334262729</v>
      </c>
      <c r="AN57" s="10">
        <v>2917.1589999999992</v>
      </c>
    </row>
    <row r="58" spans="1:40" x14ac:dyDescent="0.2">
      <c r="A58" s="11" t="s">
        <v>10</v>
      </c>
      <c r="B58" s="24">
        <f t="shared" si="31"/>
        <v>26.995757587582514</v>
      </c>
      <c r="C58" s="24">
        <f t="shared" si="32"/>
        <v>23.810078502590979</v>
      </c>
      <c r="D58" s="24">
        <f t="shared" si="33"/>
        <v>23.774932116404013</v>
      </c>
      <c r="E58" s="24">
        <f t="shared" si="34"/>
        <v>23.551888212711976</v>
      </c>
      <c r="F58" s="24">
        <f t="shared" si="35"/>
        <v>30.533778109326686</v>
      </c>
      <c r="G58" s="24">
        <f t="shared" si="36"/>
        <v>28.560142684583639</v>
      </c>
      <c r="H58" s="24">
        <f t="shared" si="37"/>
        <v>30.574206172580698</v>
      </c>
      <c r="I58" s="24">
        <f t="shared" si="38"/>
        <v>31.648564875421176</v>
      </c>
      <c r="J58" s="24">
        <f t="shared" si="39"/>
        <v>33.245261555735098</v>
      </c>
      <c r="K58" s="24">
        <f t="shared" si="40"/>
        <v>27.628476166459958</v>
      </c>
      <c r="L58" s="24">
        <f t="shared" si="41"/>
        <v>26.834164201544702</v>
      </c>
      <c r="M58" s="24">
        <f t="shared" si="42"/>
        <v>19.324882335248731</v>
      </c>
      <c r="N58" s="25">
        <f t="shared" si="43"/>
        <v>23.01198461766058</v>
      </c>
      <c r="O58" s="25">
        <f t="shared" si="44"/>
        <v>26.650773777002751</v>
      </c>
      <c r="P58" s="25">
        <f t="shared" si="45"/>
        <v>28.793864514322276</v>
      </c>
      <c r="Q58" s="25">
        <f t="shared" si="46"/>
        <v>26.631820925551192</v>
      </c>
      <c r="R58" s="25">
        <f t="shared" si="46"/>
        <v>23.178239798776978</v>
      </c>
      <c r="S58" s="25">
        <f t="shared" si="47"/>
        <v>21.402851887038089</v>
      </c>
      <c r="T58" s="32"/>
      <c r="U58" s="32"/>
      <c r="V58" s="11" t="s">
        <v>10</v>
      </c>
      <c r="W58" s="9">
        <v>1640.6019299999991</v>
      </c>
      <c r="X58" s="9">
        <v>1892.5095099999999</v>
      </c>
      <c r="Y58" s="9">
        <v>1957.6968199999999</v>
      </c>
      <c r="Z58" s="9">
        <v>1915.7412600000002</v>
      </c>
      <c r="AA58" s="9">
        <v>1864.9837499999999</v>
      </c>
      <c r="AB58" s="9">
        <v>2136.3597399999999</v>
      </c>
      <c r="AC58" s="9">
        <v>2471.598300000001</v>
      </c>
      <c r="AD58" s="9">
        <v>2782.5570400000024</v>
      </c>
      <c r="AE58" s="9">
        <v>2687.3989199999987</v>
      </c>
      <c r="AF58" s="9">
        <v>2727.04432</v>
      </c>
      <c r="AG58" s="9">
        <v>2649.9128299999993</v>
      </c>
      <c r="AH58" s="9">
        <v>2532.0580441244147</v>
      </c>
      <c r="AI58" s="10">
        <v>2775.249297204969</v>
      </c>
      <c r="AJ58" s="10">
        <v>3146.3112213900749</v>
      </c>
      <c r="AK58" s="10">
        <v>3186.8152090631265</v>
      </c>
      <c r="AL58" s="10">
        <v>3277.9863802195573</v>
      </c>
      <c r="AM58" s="10">
        <v>3589.9725205367404</v>
      </c>
      <c r="AN58" s="10">
        <v>3710.3419870925304</v>
      </c>
    </row>
    <row r="59" spans="1:40" x14ac:dyDescent="0.2">
      <c r="A59" s="11" t="s">
        <v>11</v>
      </c>
      <c r="B59" s="24">
        <f t="shared" si="31"/>
        <v>21.967096866160936</v>
      </c>
      <c r="C59" s="24">
        <f t="shared" si="32"/>
        <v>26.929554625971129</v>
      </c>
      <c r="D59" s="24">
        <f t="shared" si="33"/>
        <v>26.842712301246372</v>
      </c>
      <c r="E59" s="24">
        <f t="shared" si="34"/>
        <v>21.668460628769441</v>
      </c>
      <c r="F59" s="24">
        <f t="shared" si="35"/>
        <v>20.828954920134969</v>
      </c>
      <c r="G59" s="24">
        <f t="shared" si="36"/>
        <v>23.183082943828751</v>
      </c>
      <c r="H59" s="24">
        <f t="shared" si="37"/>
        <v>21.538324811171719</v>
      </c>
      <c r="I59" s="24">
        <f t="shared" si="38"/>
        <v>20.453239161802745</v>
      </c>
      <c r="J59" s="24">
        <f t="shared" si="39"/>
        <v>15.510344505479177</v>
      </c>
      <c r="K59" s="24">
        <f t="shared" si="40"/>
        <v>14.560670218467648</v>
      </c>
      <c r="L59" s="24">
        <f t="shared" si="41"/>
        <v>16.404252542735712</v>
      </c>
      <c r="M59" s="24">
        <f t="shared" si="42"/>
        <v>8.7000604135304815</v>
      </c>
      <c r="N59" s="25">
        <f t="shared" si="43"/>
        <v>13.375773389239193</v>
      </c>
      <c r="O59" s="25">
        <f t="shared" si="44"/>
        <v>12.681292034055241</v>
      </c>
      <c r="P59" s="25">
        <f t="shared" si="45"/>
        <v>16.058313816031706</v>
      </c>
      <c r="Q59" s="25">
        <f t="shared" si="46"/>
        <v>15.63467007407362</v>
      </c>
      <c r="R59" s="25">
        <f t="shared" si="46"/>
        <v>13.418750136735596</v>
      </c>
      <c r="S59" s="25">
        <f t="shared" si="47"/>
        <v>13.652766334333089</v>
      </c>
      <c r="T59" s="32"/>
      <c r="U59" s="32"/>
      <c r="V59" s="11" t="s">
        <v>11</v>
      </c>
      <c r="W59" s="9">
        <v>696.8108299999999</v>
      </c>
      <c r="X59" s="9">
        <v>504.25638999999995</v>
      </c>
      <c r="Y59" s="9">
        <v>497.76639</v>
      </c>
      <c r="Z59" s="9">
        <v>694.57988999999975</v>
      </c>
      <c r="AA59" s="9">
        <v>696.09503000000007</v>
      </c>
      <c r="AB59" s="9">
        <v>743.10423000000014</v>
      </c>
      <c r="AC59" s="9">
        <v>780.21675999999968</v>
      </c>
      <c r="AD59" s="9">
        <v>921.88370999999984</v>
      </c>
      <c r="AE59" s="9">
        <v>1160.2483099999999</v>
      </c>
      <c r="AF59" s="9">
        <v>1501.5330800000004</v>
      </c>
      <c r="AG59" s="9">
        <v>1536.2695700000002</v>
      </c>
      <c r="AH59" s="9">
        <v>1408.1103482287383</v>
      </c>
      <c r="AI59" s="10">
        <v>1383.6292876881084</v>
      </c>
      <c r="AJ59" s="10">
        <v>1594.1187494571543</v>
      </c>
      <c r="AK59" s="10">
        <v>1667.1239774423361</v>
      </c>
      <c r="AL59" s="10">
        <v>1463.288410343949</v>
      </c>
      <c r="AM59" s="10">
        <v>1469.3246240589488</v>
      </c>
      <c r="AN59" s="10">
        <v>1580.0457251873256</v>
      </c>
    </row>
    <row r="60" spans="1:40" x14ac:dyDescent="0.2">
      <c r="A60" s="11" t="s">
        <v>12</v>
      </c>
      <c r="B60" s="24">
        <f t="shared" si="31"/>
        <v>58.055711926232668</v>
      </c>
      <c r="C60" s="24">
        <f t="shared" si="32"/>
        <v>58.399421845303209</v>
      </c>
      <c r="D60" s="24">
        <f t="shared" si="33"/>
        <v>52.75635071235962</v>
      </c>
      <c r="E60" s="24">
        <f t="shared" si="34"/>
        <v>50.161188520672773</v>
      </c>
      <c r="F60" s="24">
        <f t="shared" si="35"/>
        <v>49.776617325564729</v>
      </c>
      <c r="G60" s="24">
        <f t="shared" si="36"/>
        <v>49.599015840073854</v>
      </c>
      <c r="H60" s="24">
        <f t="shared" si="37"/>
        <v>57.342696508878113</v>
      </c>
      <c r="I60" s="24">
        <f t="shared" si="38"/>
        <v>61.822720794563011</v>
      </c>
      <c r="J60" s="24">
        <f t="shared" si="39"/>
        <v>60.983006519859643</v>
      </c>
      <c r="K60" s="24">
        <f t="shared" si="40"/>
        <v>51.574897873186707</v>
      </c>
      <c r="L60" s="24">
        <f t="shared" si="41"/>
        <v>51.690260850798154</v>
      </c>
      <c r="M60" s="24">
        <f t="shared" si="42"/>
        <v>41.257187052444408</v>
      </c>
      <c r="N60" s="25">
        <f t="shared" si="43"/>
        <v>43.604232711381727</v>
      </c>
      <c r="O60" s="25">
        <f t="shared" si="44"/>
        <v>45.091452538803608</v>
      </c>
      <c r="P60" s="25">
        <f t="shared" si="45"/>
        <v>45.594496566610545</v>
      </c>
      <c r="Q60" s="25">
        <f t="shared" si="46"/>
        <v>42.95205986464655</v>
      </c>
      <c r="R60" s="25">
        <f t="shared" si="46"/>
        <v>41.257385276976741</v>
      </c>
      <c r="S60" s="25">
        <f t="shared" si="47"/>
        <v>39.547279019545165</v>
      </c>
      <c r="T60" s="32"/>
      <c r="U60" s="32"/>
      <c r="V60" s="11" t="s">
        <v>12</v>
      </c>
      <c r="W60" s="9">
        <v>4675.2158400000017</v>
      </c>
      <c r="X60" s="9">
        <v>5449.9600500000015</v>
      </c>
      <c r="Y60" s="9">
        <v>6481.3575500000015</v>
      </c>
      <c r="Z60" s="9">
        <v>7072.4639399999978</v>
      </c>
      <c r="AA60" s="9">
        <v>8050.4363400000038</v>
      </c>
      <c r="AB60" s="9">
        <v>8518.932519999993</v>
      </c>
      <c r="AC60" s="9">
        <v>11192.033389999995</v>
      </c>
      <c r="AD60" s="9">
        <v>14645.212299999999</v>
      </c>
      <c r="AE60" s="9">
        <v>16185.463350000007</v>
      </c>
      <c r="AF60" s="9">
        <v>17012.077390000013</v>
      </c>
      <c r="AG60" s="9">
        <v>17698.838310000003</v>
      </c>
      <c r="AH60" s="9">
        <v>14968.16849425534</v>
      </c>
      <c r="AI60" s="10">
        <v>15485.79009895691</v>
      </c>
      <c r="AJ60" s="10">
        <v>16474.768939463589</v>
      </c>
      <c r="AK60" s="10">
        <v>18749.788981228885</v>
      </c>
      <c r="AL60" s="10">
        <v>20378.50263839601</v>
      </c>
      <c r="AM60" s="10">
        <v>21365.880687293076</v>
      </c>
      <c r="AN60" s="10">
        <v>22931.979577985974</v>
      </c>
    </row>
    <row r="61" spans="1:40" x14ac:dyDescent="0.2">
      <c r="A61" s="11" t="s">
        <v>13</v>
      </c>
      <c r="B61" s="24">
        <f t="shared" si="31"/>
        <v>39.823553959319142</v>
      </c>
      <c r="C61" s="24">
        <f t="shared" si="32"/>
        <v>43.659596875016632</v>
      </c>
      <c r="D61" s="24">
        <f t="shared" si="33"/>
        <v>49.398452422912754</v>
      </c>
      <c r="E61" s="24">
        <f t="shared" si="34"/>
        <v>48.249312744108188</v>
      </c>
      <c r="F61" s="24">
        <f t="shared" si="35"/>
        <v>46.96494951001781</v>
      </c>
      <c r="G61" s="24">
        <f t="shared" si="36"/>
        <v>54.985645175204979</v>
      </c>
      <c r="H61" s="24">
        <f t="shared" si="37"/>
        <v>59.027580625602795</v>
      </c>
      <c r="I61" s="24">
        <f t="shared" si="38"/>
        <v>71.2839824017788</v>
      </c>
      <c r="J61" s="24">
        <f t="shared" si="39"/>
        <v>62.665173779245386</v>
      </c>
      <c r="K61" s="24">
        <f t="shared" si="40"/>
        <v>56.322271461442455</v>
      </c>
      <c r="L61" s="24">
        <f t="shared" si="41"/>
        <v>51.887905731100467</v>
      </c>
      <c r="M61" s="24">
        <f t="shared" si="42"/>
        <v>48.528150384223807</v>
      </c>
      <c r="N61" s="25">
        <f t="shared" si="43"/>
        <v>42.664860222378671</v>
      </c>
      <c r="O61" s="25">
        <f t="shared" si="44"/>
        <v>43.503430301565757</v>
      </c>
      <c r="P61" s="25">
        <f t="shared" si="45"/>
        <v>43.686410177032045</v>
      </c>
      <c r="Q61" s="25">
        <f t="shared" si="46"/>
        <v>44.503454856926425</v>
      </c>
      <c r="R61" s="25">
        <f t="shared" si="46"/>
        <v>36.983026311950894</v>
      </c>
      <c r="S61" s="25">
        <f t="shared" si="47"/>
        <v>35.504893838187357</v>
      </c>
      <c r="T61" s="32"/>
      <c r="U61" s="32"/>
      <c r="V61" s="11" t="s">
        <v>13</v>
      </c>
      <c r="W61" s="9">
        <v>1346.53404</v>
      </c>
      <c r="X61" s="9">
        <v>1314.1830000000002</v>
      </c>
      <c r="Y61" s="9">
        <v>1511.8006200000004</v>
      </c>
      <c r="Z61" s="9">
        <v>1429.6785399999999</v>
      </c>
      <c r="AA61" s="9">
        <v>1619.0221600000002</v>
      </c>
      <c r="AB61" s="9">
        <v>1613.0604399999997</v>
      </c>
      <c r="AC61" s="9">
        <v>2133.4690100000003</v>
      </c>
      <c r="AD61" s="9">
        <v>3557.8959600000003</v>
      </c>
      <c r="AE61" s="9">
        <v>3060.5924700000005</v>
      </c>
      <c r="AF61" s="9">
        <v>3377.0505000000007</v>
      </c>
      <c r="AG61" s="9">
        <v>2982.9799800000001</v>
      </c>
      <c r="AH61" s="9">
        <v>2833.0980740754762</v>
      </c>
      <c r="AI61" s="10">
        <v>3366.9918470829994</v>
      </c>
      <c r="AJ61" s="10">
        <v>4155.559659245846</v>
      </c>
      <c r="AK61" s="10">
        <v>4737.5255559406269</v>
      </c>
      <c r="AL61" s="10">
        <v>4291.0975789263794</v>
      </c>
      <c r="AM61" s="10">
        <v>5155.7624947092036</v>
      </c>
      <c r="AN61" s="10">
        <v>5857.6761134224753</v>
      </c>
    </row>
    <row r="62" spans="1:40" x14ac:dyDescent="0.2">
      <c r="A62" s="11" t="s">
        <v>14</v>
      </c>
      <c r="B62" s="24">
        <f t="shared" si="31"/>
        <v>21.368586417432169</v>
      </c>
      <c r="C62" s="24">
        <f t="shared" si="32"/>
        <v>22.801131637142952</v>
      </c>
      <c r="D62" s="24">
        <f t="shared" si="33"/>
        <v>26.447492669877938</v>
      </c>
      <c r="E62" s="24">
        <f t="shared" si="34"/>
        <v>28.240412037081992</v>
      </c>
      <c r="F62" s="24">
        <f t="shared" si="35"/>
        <v>32.113938329217142</v>
      </c>
      <c r="G62" s="24">
        <f t="shared" si="36"/>
        <v>27.143663738747474</v>
      </c>
      <c r="H62" s="24">
        <f t="shared" si="37"/>
        <v>32.048471026963028</v>
      </c>
      <c r="I62" s="24">
        <f t="shared" si="38"/>
        <v>31.556113763742278</v>
      </c>
      <c r="J62" s="24">
        <f t="shared" si="39"/>
        <v>28.522708573243495</v>
      </c>
      <c r="K62" s="24">
        <f t="shared" si="40"/>
        <v>34.362336529345171</v>
      </c>
      <c r="L62" s="24">
        <f t="shared" si="41"/>
        <v>25.120201565831302</v>
      </c>
      <c r="M62" s="24">
        <f t="shared" si="42"/>
        <v>16.643460250656005</v>
      </c>
      <c r="N62" s="25">
        <f t="shared" si="43"/>
        <v>16.28555078496861</v>
      </c>
      <c r="O62" s="25">
        <f t="shared" si="44"/>
        <v>18.987007028256155</v>
      </c>
      <c r="P62" s="25">
        <f t="shared" si="45"/>
        <v>18.079461796426973</v>
      </c>
      <c r="Q62" s="25">
        <f t="shared" si="46"/>
        <v>20.753873626922871</v>
      </c>
      <c r="R62" s="25">
        <f t="shared" si="46"/>
        <v>19.234205932324731</v>
      </c>
      <c r="S62" s="25">
        <f t="shared" si="47"/>
        <v>18.740507400600169</v>
      </c>
      <c r="T62" s="32"/>
      <c r="U62" s="32"/>
      <c r="V62" s="11" t="s">
        <v>14</v>
      </c>
      <c r="W62" s="9">
        <v>1605.0128600000012</v>
      </c>
      <c r="X62" s="9">
        <v>1759.7372200000011</v>
      </c>
      <c r="Y62" s="9">
        <v>1742.9689300000009</v>
      </c>
      <c r="Z62" s="9">
        <v>1639.5495200000003</v>
      </c>
      <c r="AA62" s="9">
        <v>1556.9745600000003</v>
      </c>
      <c r="AB62" s="9">
        <v>1786.7683399999994</v>
      </c>
      <c r="AC62" s="9">
        <v>2117.8565100000005</v>
      </c>
      <c r="AD62" s="9">
        <v>2317.0327799999991</v>
      </c>
      <c r="AE62" s="9">
        <v>2254.0729200000001</v>
      </c>
      <c r="AF62" s="9">
        <v>2748.7601699999996</v>
      </c>
      <c r="AG62" s="9">
        <v>2533.3738199999989</v>
      </c>
      <c r="AH62" s="9">
        <v>2621.8832155700529</v>
      </c>
      <c r="AI62" s="10">
        <v>3355.7759633980663</v>
      </c>
      <c r="AJ62" s="10">
        <v>3529.6064221355259</v>
      </c>
      <c r="AK62" s="10">
        <v>3786.9474963786247</v>
      </c>
      <c r="AL62" s="10">
        <v>3621.2306414760019</v>
      </c>
      <c r="AM62" s="10">
        <v>3840.1325357481364</v>
      </c>
      <c r="AN62" s="10">
        <v>4304.7180247326914</v>
      </c>
    </row>
    <row r="63" spans="1:40" x14ac:dyDescent="0.2">
      <c r="A63" s="11" t="s">
        <v>15</v>
      </c>
      <c r="B63" s="24">
        <f t="shared" si="31"/>
        <v>35.419788338750955</v>
      </c>
      <c r="C63" s="24">
        <f t="shared" si="32"/>
        <v>37.395030980889118</v>
      </c>
      <c r="D63" s="24">
        <f t="shared" si="33"/>
        <v>37.945176679683421</v>
      </c>
      <c r="E63" s="24">
        <f t="shared" si="34"/>
        <v>34.816733215848231</v>
      </c>
      <c r="F63" s="24">
        <f t="shared" si="35"/>
        <v>33.647372194306392</v>
      </c>
      <c r="G63" s="24">
        <f t="shared" si="36"/>
        <v>33.573480598460463</v>
      </c>
      <c r="H63" s="24">
        <f t="shared" si="37"/>
        <v>47.604034237157279</v>
      </c>
      <c r="I63" s="24">
        <f t="shared" si="38"/>
        <v>51.665726796640243</v>
      </c>
      <c r="J63" s="24">
        <f t="shared" si="39"/>
        <v>53.98777104551894</v>
      </c>
      <c r="K63" s="24">
        <f t="shared" si="40"/>
        <v>41.518210616148899</v>
      </c>
      <c r="L63" s="24">
        <f t="shared" si="41"/>
        <v>40.131127980729829</v>
      </c>
      <c r="M63" s="24">
        <f t="shared" si="42"/>
        <v>26.192752188837709</v>
      </c>
      <c r="N63" s="25">
        <f t="shared" si="43"/>
        <v>26.95658450846836</v>
      </c>
      <c r="O63" s="25">
        <f t="shared" si="44"/>
        <v>34.39322440310427</v>
      </c>
      <c r="P63" s="25">
        <f t="shared" si="45"/>
        <v>41.028099022288913</v>
      </c>
      <c r="Q63" s="25">
        <f t="shared" si="46"/>
        <v>37.034001612175977</v>
      </c>
      <c r="R63" s="25">
        <f t="shared" si="46"/>
        <v>37.922759809559665</v>
      </c>
      <c r="S63" s="25">
        <f t="shared" si="47"/>
        <v>36.515804602323882</v>
      </c>
      <c r="T63" s="32"/>
      <c r="U63" s="32"/>
      <c r="V63" s="11" t="s">
        <v>15</v>
      </c>
      <c r="W63" s="9">
        <v>2173.5012999999985</v>
      </c>
      <c r="X63" s="9">
        <v>2321.3003900000008</v>
      </c>
      <c r="Y63" s="9">
        <v>2751.4966099999997</v>
      </c>
      <c r="Z63" s="9">
        <v>2657.7612100000006</v>
      </c>
      <c r="AA63" s="9">
        <v>3045.1730199999993</v>
      </c>
      <c r="AB63" s="9">
        <v>3099.6702499999988</v>
      </c>
      <c r="AC63" s="9">
        <v>4924.498790000006</v>
      </c>
      <c r="AD63" s="9">
        <v>4584.4636800000017</v>
      </c>
      <c r="AE63" s="9">
        <v>4500.016749999998</v>
      </c>
      <c r="AF63" s="9">
        <v>5154.9408999999969</v>
      </c>
      <c r="AG63" s="9">
        <v>5194.4413100000029</v>
      </c>
      <c r="AH63" s="9">
        <v>5149.42554141656</v>
      </c>
      <c r="AI63" s="10">
        <v>4927.4261882523651</v>
      </c>
      <c r="AJ63" s="10">
        <v>5598.0314522774288</v>
      </c>
      <c r="AK63" s="10">
        <v>5545.6694143060295</v>
      </c>
      <c r="AL63" s="10">
        <v>5973.2656556771053</v>
      </c>
      <c r="AM63" s="10">
        <v>6301.4822274187954</v>
      </c>
      <c r="AN63" s="10">
        <v>6879.7116943073943</v>
      </c>
    </row>
    <row r="66" spans="1:40" ht="15" x14ac:dyDescent="0.25">
      <c r="A66" s="35" t="s">
        <v>217</v>
      </c>
      <c r="B66" s="35"/>
      <c r="C66" s="35"/>
      <c r="D66" s="35"/>
      <c r="E66" s="35"/>
      <c r="F66" s="35"/>
      <c r="G66" s="35"/>
      <c r="H66" s="35"/>
      <c r="I66" s="35"/>
      <c r="J66" s="35"/>
      <c r="K66" s="35"/>
      <c r="L66" s="35"/>
      <c r="M66" s="35"/>
      <c r="N66" s="35"/>
      <c r="O66" s="35"/>
      <c r="P66" s="36"/>
      <c r="Q66" s="36"/>
      <c r="R66" s="36"/>
      <c r="S66" s="36"/>
      <c r="T66" s="47"/>
      <c r="U66" s="64"/>
      <c r="V66" s="56" t="s">
        <v>42</v>
      </c>
      <c r="W66" s="36"/>
      <c r="X66" s="36"/>
      <c r="Y66" s="36"/>
      <c r="Z66" s="36"/>
      <c r="AA66" s="36"/>
      <c r="AB66" s="36"/>
      <c r="AC66" s="36"/>
      <c r="AD66" s="36"/>
      <c r="AE66" s="36"/>
      <c r="AF66" s="36"/>
      <c r="AG66" s="36"/>
      <c r="AH66" s="36"/>
      <c r="AI66" s="36"/>
      <c r="AJ66" s="36"/>
      <c r="AK66" s="36"/>
      <c r="AL66" s="36"/>
      <c r="AM66" s="36"/>
      <c r="AN66" s="101"/>
    </row>
    <row r="67" spans="1:40" x14ac:dyDescent="0.2">
      <c r="A67" s="1"/>
      <c r="B67" s="2"/>
      <c r="C67" s="2"/>
      <c r="D67" s="2"/>
      <c r="E67" s="2"/>
      <c r="F67" s="2"/>
      <c r="G67" s="2"/>
      <c r="H67" s="2"/>
      <c r="I67" s="2"/>
      <c r="J67" s="2"/>
      <c r="K67" s="2"/>
      <c r="L67" s="2"/>
      <c r="M67" s="2"/>
      <c r="N67" s="2"/>
      <c r="O67" s="2"/>
      <c r="P67" s="36"/>
      <c r="Q67" s="36"/>
      <c r="R67" s="36"/>
      <c r="S67" s="36"/>
      <c r="T67" s="36"/>
      <c r="U67" s="36"/>
      <c r="V67" s="56"/>
      <c r="W67" s="57"/>
      <c r="X67" s="57"/>
      <c r="Y67" s="57"/>
      <c r="Z67" s="57"/>
      <c r="AA67" s="57"/>
      <c r="AB67" s="45"/>
      <c r="AC67" s="57"/>
      <c r="AD67" s="57"/>
      <c r="AE67" s="57"/>
      <c r="AF67" s="57"/>
      <c r="AG67" s="57"/>
      <c r="AH67" s="57"/>
      <c r="AI67" s="57"/>
      <c r="AJ67" s="57"/>
      <c r="AK67" s="36"/>
      <c r="AL67" s="36"/>
      <c r="AM67" s="36"/>
      <c r="AN67" s="101"/>
    </row>
    <row r="68" spans="1:40" ht="15" thickBot="1" x14ac:dyDescent="0.25">
      <c r="A68" s="3" t="s">
        <v>16</v>
      </c>
      <c r="B68" s="4"/>
      <c r="C68" s="4"/>
      <c r="D68" s="4"/>
      <c r="E68" s="4"/>
      <c r="F68" s="4"/>
      <c r="G68" s="4"/>
      <c r="H68" s="4"/>
      <c r="I68" s="4"/>
      <c r="J68" s="4"/>
      <c r="K68" s="4"/>
      <c r="L68" s="4"/>
      <c r="M68" s="4"/>
      <c r="N68" s="12"/>
      <c r="P68" s="32"/>
      <c r="Q68" s="32"/>
      <c r="R68" s="32"/>
      <c r="S68" s="12" t="s">
        <v>23</v>
      </c>
      <c r="T68" s="32"/>
      <c r="U68" s="32"/>
      <c r="V68" s="50" t="s">
        <v>215</v>
      </c>
      <c r="W68" s="57"/>
      <c r="X68" s="57"/>
      <c r="Y68" s="57"/>
      <c r="Z68" s="57"/>
      <c r="AA68" s="57"/>
      <c r="AB68" s="58" t="s">
        <v>43</v>
      </c>
      <c r="AC68" s="57"/>
      <c r="AD68" s="57"/>
      <c r="AE68" s="57"/>
      <c r="AF68" s="57"/>
      <c r="AG68" s="57"/>
      <c r="AH68" s="57"/>
      <c r="AI68" s="57"/>
      <c r="AJ68" s="32"/>
      <c r="AK68" s="32"/>
      <c r="AL68" s="32"/>
      <c r="AM68" s="32"/>
      <c r="AN68" s="12" t="s">
        <v>26</v>
      </c>
    </row>
    <row r="69" spans="1:40" ht="15" thickBot="1" x14ac:dyDescent="0.25">
      <c r="A69" s="34" t="s">
        <v>24</v>
      </c>
      <c r="B69" s="41">
        <v>2005</v>
      </c>
      <c r="C69" s="41">
        <v>2006</v>
      </c>
      <c r="D69" s="41">
        <v>2007</v>
      </c>
      <c r="E69" s="41">
        <v>2008</v>
      </c>
      <c r="F69" s="41">
        <v>2009</v>
      </c>
      <c r="G69" s="41">
        <v>2010</v>
      </c>
      <c r="H69" s="41">
        <v>2011</v>
      </c>
      <c r="I69" s="41">
        <v>2012</v>
      </c>
      <c r="J69" s="41">
        <v>2013</v>
      </c>
      <c r="K69" s="41">
        <v>2014</v>
      </c>
      <c r="L69" s="41">
        <v>2015</v>
      </c>
      <c r="M69" s="41">
        <v>2016</v>
      </c>
      <c r="N69" s="42">
        <v>2017</v>
      </c>
      <c r="O69" s="42">
        <v>2018</v>
      </c>
      <c r="P69" s="42">
        <v>2019</v>
      </c>
      <c r="Q69" s="42">
        <v>2020</v>
      </c>
      <c r="R69" s="42">
        <v>2021</v>
      </c>
      <c r="S69" s="42">
        <v>2022</v>
      </c>
      <c r="T69" s="32"/>
      <c r="U69" s="32"/>
      <c r="V69" s="66" t="s">
        <v>24</v>
      </c>
      <c r="W69" s="67">
        <v>2005</v>
      </c>
      <c r="X69" s="67">
        <v>2006</v>
      </c>
      <c r="Y69" s="67">
        <v>2007</v>
      </c>
      <c r="Z69" s="67">
        <v>2008</v>
      </c>
      <c r="AA69" s="67">
        <v>2009</v>
      </c>
      <c r="AB69" s="67">
        <v>2010</v>
      </c>
      <c r="AC69" s="67">
        <v>2011</v>
      </c>
      <c r="AD69" s="67">
        <v>2012</v>
      </c>
      <c r="AE69" s="67">
        <v>2013</v>
      </c>
      <c r="AF69" s="67">
        <v>2014</v>
      </c>
      <c r="AG69" s="67">
        <v>2015</v>
      </c>
      <c r="AH69" s="67">
        <v>2016</v>
      </c>
      <c r="AI69" s="67">
        <v>2017</v>
      </c>
      <c r="AJ69" s="67">
        <v>2018</v>
      </c>
      <c r="AK69" s="67">
        <v>2019</v>
      </c>
      <c r="AL69" s="67">
        <v>2020</v>
      </c>
      <c r="AM69" s="67">
        <v>2021</v>
      </c>
      <c r="AN69" s="68">
        <v>2022</v>
      </c>
    </row>
    <row r="70" spans="1:40" ht="22.5" x14ac:dyDescent="0.2">
      <c r="A70" s="5" t="s">
        <v>1</v>
      </c>
      <c r="B70" s="14">
        <f t="shared" ref="B70:R70" si="48">B5/W70*100</f>
        <v>0.54522486692693373</v>
      </c>
      <c r="C70" s="14">
        <f t="shared" si="48"/>
        <v>0.57113496574934164</v>
      </c>
      <c r="D70" s="14">
        <f t="shared" si="48"/>
        <v>0.60336679282182581</v>
      </c>
      <c r="E70" s="14">
        <f t="shared" si="48"/>
        <v>0.57647980043830394</v>
      </c>
      <c r="F70" s="14">
        <f t="shared" si="48"/>
        <v>0.64754611361751235</v>
      </c>
      <c r="G70" s="14">
        <f t="shared" si="48"/>
        <v>0.64502171320378543</v>
      </c>
      <c r="H70" s="14">
        <f t="shared" si="48"/>
        <v>0.79442811834509464</v>
      </c>
      <c r="I70" s="14">
        <f t="shared" si="48"/>
        <v>0.93517486094100366</v>
      </c>
      <c r="J70" s="14">
        <f t="shared" si="48"/>
        <v>0.95637886232319091</v>
      </c>
      <c r="K70" s="14">
        <f t="shared" si="48"/>
        <v>0.95003118069403714</v>
      </c>
      <c r="L70" s="14">
        <f t="shared" si="48"/>
        <v>0.91629295162471081</v>
      </c>
      <c r="M70" s="14">
        <f t="shared" si="48"/>
        <v>0.65045569704102824</v>
      </c>
      <c r="N70" s="15">
        <f t="shared" si="48"/>
        <v>0.69539273073494645</v>
      </c>
      <c r="O70" s="15">
        <f t="shared" si="48"/>
        <v>0.76989389991268398</v>
      </c>
      <c r="P70" s="15">
        <f t="shared" si="48"/>
        <v>0.78814106560353703</v>
      </c>
      <c r="Q70" s="15">
        <f t="shared" si="48"/>
        <v>0.802312187238992</v>
      </c>
      <c r="R70" s="15">
        <f t="shared" si="48"/>
        <v>0.78213157356500884</v>
      </c>
      <c r="S70" s="15">
        <f t="shared" ref="S70" si="49">S5/AN70*100</f>
        <v>0.73521064657507873</v>
      </c>
      <c r="T70" s="32"/>
      <c r="U70" s="32"/>
      <c r="V70" s="5" t="s">
        <v>1</v>
      </c>
      <c r="W70" s="46">
        <v>3285601</v>
      </c>
      <c r="X70" s="46">
        <v>3530881</v>
      </c>
      <c r="Y70" s="46">
        <v>3859533</v>
      </c>
      <c r="Z70" s="46">
        <v>4042860</v>
      </c>
      <c r="AA70" s="46">
        <v>3954320</v>
      </c>
      <c r="AB70" s="46">
        <v>3992870</v>
      </c>
      <c r="AC70" s="46">
        <v>4062323</v>
      </c>
      <c r="AD70" s="46">
        <v>4088912</v>
      </c>
      <c r="AE70" s="46">
        <v>4142810.9999999995</v>
      </c>
      <c r="AF70" s="46">
        <v>4345766</v>
      </c>
      <c r="AG70" s="46">
        <v>4625378</v>
      </c>
      <c r="AH70" s="46">
        <v>4796873</v>
      </c>
      <c r="AI70" s="46">
        <v>5110743</v>
      </c>
      <c r="AJ70" s="46">
        <v>5410761</v>
      </c>
      <c r="AK70" s="46">
        <v>5791498</v>
      </c>
      <c r="AL70" s="46">
        <v>5709131</v>
      </c>
      <c r="AM70" s="94">
        <v>6108717</v>
      </c>
      <c r="AN70" s="94">
        <v>6786742</v>
      </c>
    </row>
    <row r="71" spans="1:40" x14ac:dyDescent="0.2">
      <c r="A71" s="8" t="s">
        <v>2</v>
      </c>
      <c r="B71" s="106">
        <f t="shared" ref="B71:B84" si="50">B6/W71*100</f>
        <v>1.1816923048293668</v>
      </c>
      <c r="C71" s="106">
        <f t="shared" ref="C71:C84" si="51">C6/X71*100</f>
        <v>1.2367131281111592</v>
      </c>
      <c r="D71" s="106">
        <f t="shared" ref="D71:D84" si="52">D6/Y71*100</f>
        <v>1.305343974538602</v>
      </c>
      <c r="E71" s="106">
        <f t="shared" ref="E71:E84" si="53">E6/Z71*100</f>
        <v>1.221568662663608</v>
      </c>
      <c r="F71" s="106">
        <f t="shared" ref="F71:F84" si="54">F6/AA71*100</f>
        <v>1.3451531760195159</v>
      </c>
      <c r="G71" s="106">
        <f t="shared" ref="G71:G84" si="55">G6/AB71*100</f>
        <v>1.2530449662496064</v>
      </c>
      <c r="H71" s="106">
        <f t="shared" ref="H71:H84" si="56">H6/AC71*100</f>
        <v>1.4195359101999685</v>
      </c>
      <c r="I71" s="106">
        <f t="shared" ref="I71:I84" si="57">I6/AD71*100</f>
        <v>1.4414775554277737</v>
      </c>
      <c r="J71" s="106">
        <f t="shared" ref="J71:J84" si="58">J6/AE71*100</f>
        <v>1.4939386547103293</v>
      </c>
      <c r="K71" s="106">
        <f t="shared" ref="K71:K84" si="59">K6/AF71*100</f>
        <v>1.6129238564707167</v>
      </c>
      <c r="L71" s="106">
        <f t="shared" ref="L71:L84" si="60">L6/AG71*100</f>
        <v>1.6770056664287054</v>
      </c>
      <c r="M71" s="106">
        <f t="shared" ref="M71:M84" si="61">M6/AH71*100</f>
        <v>1.1546396691435834</v>
      </c>
      <c r="N71" s="107">
        <f t="shared" ref="N71:N84" si="62">N6/AI71*100</f>
        <v>1.1826122876530656</v>
      </c>
      <c r="O71" s="107">
        <f t="shared" ref="O71:O84" si="63">O6/AJ71*100</f>
        <v>1.2985362575979207</v>
      </c>
      <c r="P71" s="107">
        <f t="shared" ref="P71:R84" si="64">P6/AK71*100</f>
        <v>1.3225600284206356</v>
      </c>
      <c r="Q71" s="107">
        <f t="shared" ref="Q71:Q84" si="65">Q6/AL71*100</f>
        <v>1.3509419661982782</v>
      </c>
      <c r="R71" s="107">
        <f t="shared" si="64"/>
        <v>1.3365103536862453</v>
      </c>
      <c r="S71" s="107">
        <f t="shared" ref="S71:S84" si="66">S6/AN71*100</f>
        <v>1.2381455936259465</v>
      </c>
      <c r="T71" s="32"/>
      <c r="U71" s="32"/>
      <c r="V71" s="8" t="s">
        <v>2</v>
      </c>
      <c r="W71" s="51">
        <v>832925</v>
      </c>
      <c r="X71" s="51">
        <v>897174</v>
      </c>
      <c r="Y71" s="51">
        <v>1001359</v>
      </c>
      <c r="Z71" s="51">
        <v>1066351</v>
      </c>
      <c r="AA71" s="51">
        <v>1041696.9999999999</v>
      </c>
      <c r="AB71" s="51">
        <v>1079543</v>
      </c>
      <c r="AC71" s="51">
        <v>1059866</v>
      </c>
      <c r="AD71" s="51">
        <v>1067786</v>
      </c>
      <c r="AE71" s="51">
        <v>1090858</v>
      </c>
      <c r="AF71" s="51">
        <v>1140701</v>
      </c>
      <c r="AG71" s="51">
        <v>1231287</v>
      </c>
      <c r="AH71" s="51">
        <v>1285249</v>
      </c>
      <c r="AI71" s="51">
        <v>1366020</v>
      </c>
      <c r="AJ71" s="51">
        <v>1479383</v>
      </c>
      <c r="AK71" s="51">
        <v>1581315</v>
      </c>
      <c r="AL71" s="51">
        <v>1556903</v>
      </c>
      <c r="AM71" s="95">
        <v>1717218</v>
      </c>
      <c r="AN71" s="95">
        <v>1926323</v>
      </c>
    </row>
    <row r="72" spans="1:40" x14ac:dyDescent="0.2">
      <c r="A72" s="11" t="s">
        <v>3</v>
      </c>
      <c r="B72" s="106">
        <f t="shared" si="50"/>
        <v>0.35421423151455728</v>
      </c>
      <c r="C72" s="106">
        <f t="shared" si="51"/>
        <v>0.33372366645088419</v>
      </c>
      <c r="D72" s="106">
        <f t="shared" si="52"/>
        <v>0.31619381906759769</v>
      </c>
      <c r="E72" s="106">
        <f t="shared" si="53"/>
        <v>0.3138033033100654</v>
      </c>
      <c r="F72" s="106">
        <f t="shared" si="54"/>
        <v>0.36554331518650213</v>
      </c>
      <c r="G72" s="106">
        <f t="shared" si="55"/>
        <v>0.39743641747522085</v>
      </c>
      <c r="H72" s="106">
        <f t="shared" si="56"/>
        <v>0.39159262978188103</v>
      </c>
      <c r="I72" s="106">
        <f t="shared" si="57"/>
        <v>0.38965512591317381</v>
      </c>
      <c r="J72" s="106">
        <f t="shared" si="58"/>
        <v>0.50023507665880063</v>
      </c>
      <c r="K72" s="106">
        <f t="shared" si="59"/>
        <v>0.51661597936551429</v>
      </c>
      <c r="L72" s="106">
        <f t="shared" si="60"/>
        <v>0.4662987276379616</v>
      </c>
      <c r="M72" s="106">
        <f t="shared" si="61"/>
        <v>0.53088285805487412</v>
      </c>
      <c r="N72" s="107">
        <f t="shared" si="62"/>
        <v>0.73066122879711481</v>
      </c>
      <c r="O72" s="107">
        <f t="shared" si="63"/>
        <v>0.68593215723784695</v>
      </c>
      <c r="P72" s="107">
        <f t="shared" si="64"/>
        <v>0.61967497967101681</v>
      </c>
      <c r="Q72" s="107">
        <f t="shared" si="65"/>
        <v>0.68046772853538939</v>
      </c>
      <c r="R72" s="107">
        <f t="shared" si="64"/>
        <v>0.65146936692319457</v>
      </c>
      <c r="S72" s="107">
        <f t="shared" si="66"/>
        <v>0.61971595760650933</v>
      </c>
      <c r="T72" s="32"/>
      <c r="U72" s="32"/>
      <c r="V72" s="11" t="s">
        <v>3</v>
      </c>
      <c r="W72" s="51">
        <v>342648</v>
      </c>
      <c r="X72" s="51">
        <v>381557</v>
      </c>
      <c r="Y72" s="51">
        <v>419969</v>
      </c>
      <c r="Z72" s="51">
        <v>444100</v>
      </c>
      <c r="AA72" s="51">
        <v>425786</v>
      </c>
      <c r="AB72" s="51">
        <v>421122</v>
      </c>
      <c r="AC72" s="51">
        <v>445170</v>
      </c>
      <c r="AD72" s="51">
        <v>453090</v>
      </c>
      <c r="AE72" s="51">
        <v>451742</v>
      </c>
      <c r="AF72" s="51">
        <v>485401</v>
      </c>
      <c r="AG72" s="51">
        <v>517227</v>
      </c>
      <c r="AH72" s="51">
        <v>550797</v>
      </c>
      <c r="AI72" s="51">
        <v>591170</v>
      </c>
      <c r="AJ72" s="51">
        <v>613447</v>
      </c>
      <c r="AK72" s="51">
        <v>686735</v>
      </c>
      <c r="AL72" s="51">
        <v>649595</v>
      </c>
      <c r="AM72" s="95">
        <v>680552</v>
      </c>
      <c r="AN72" s="95">
        <v>775682</v>
      </c>
    </row>
    <row r="73" spans="1:40" x14ac:dyDescent="0.2">
      <c r="A73" s="11" t="s">
        <v>4</v>
      </c>
      <c r="B73" s="106">
        <f t="shared" si="50"/>
        <v>0.36482548595389702</v>
      </c>
      <c r="C73" s="106">
        <f t="shared" si="51"/>
        <v>0.39269454325723152</v>
      </c>
      <c r="D73" s="106">
        <f t="shared" si="52"/>
        <v>0.4506441291110232</v>
      </c>
      <c r="E73" s="106">
        <f t="shared" si="53"/>
        <v>0.51513679643840093</v>
      </c>
      <c r="F73" s="106">
        <f t="shared" si="54"/>
        <v>0.55755574029180577</v>
      </c>
      <c r="G73" s="106">
        <f t="shared" si="55"/>
        <v>0.58078149432661086</v>
      </c>
      <c r="H73" s="106">
        <f t="shared" si="56"/>
        <v>0.53155242933567548</v>
      </c>
      <c r="I73" s="106">
        <f t="shared" si="57"/>
        <v>0.60539109616010978</v>
      </c>
      <c r="J73" s="106">
        <f t="shared" si="58"/>
        <v>0.55142891381134851</v>
      </c>
      <c r="K73" s="106">
        <f t="shared" si="59"/>
        <v>0.51477489750157135</v>
      </c>
      <c r="L73" s="106">
        <f t="shared" si="60"/>
        <v>0.50260006331710261</v>
      </c>
      <c r="M73" s="106">
        <f t="shared" si="61"/>
        <v>0.44281221233245582</v>
      </c>
      <c r="N73" s="107">
        <f t="shared" si="62"/>
        <v>0.49103678605350082</v>
      </c>
      <c r="O73" s="107">
        <f t="shared" si="63"/>
        <v>0.57032534484760533</v>
      </c>
      <c r="P73" s="107">
        <f t="shared" si="64"/>
        <v>0.55287895042609536</v>
      </c>
      <c r="Q73" s="107">
        <f t="shared" si="65"/>
        <v>0.54031318033525544</v>
      </c>
      <c r="R73" s="107">
        <f t="shared" si="64"/>
        <v>0.57957572849695593</v>
      </c>
      <c r="S73" s="107">
        <f t="shared" si="66"/>
        <v>0.59792917312552796</v>
      </c>
      <c r="T73" s="32"/>
      <c r="U73" s="32"/>
      <c r="V73" s="11" t="s">
        <v>4</v>
      </c>
      <c r="W73" s="51">
        <v>179338</v>
      </c>
      <c r="X73" s="51">
        <v>190315</v>
      </c>
      <c r="Y73" s="51">
        <v>199859</v>
      </c>
      <c r="Z73" s="51">
        <v>202381</v>
      </c>
      <c r="AA73" s="51">
        <v>200887</v>
      </c>
      <c r="AB73" s="51">
        <v>199528</v>
      </c>
      <c r="AC73" s="51">
        <v>200384</v>
      </c>
      <c r="AD73" s="51">
        <v>205709</v>
      </c>
      <c r="AE73" s="51">
        <v>206953</v>
      </c>
      <c r="AF73" s="51">
        <v>213174</v>
      </c>
      <c r="AG73" s="51">
        <v>224268</v>
      </c>
      <c r="AH73" s="51">
        <v>230230</v>
      </c>
      <c r="AI73" s="51">
        <v>248463</v>
      </c>
      <c r="AJ73" s="51">
        <v>261296</v>
      </c>
      <c r="AK73" s="51">
        <v>280571</v>
      </c>
      <c r="AL73" s="51">
        <v>281631</v>
      </c>
      <c r="AM73" s="95">
        <v>290706</v>
      </c>
      <c r="AN73" s="95">
        <v>309007</v>
      </c>
    </row>
    <row r="74" spans="1:40" x14ac:dyDescent="0.2">
      <c r="A74" s="11" t="s">
        <v>5</v>
      </c>
      <c r="B74" s="106">
        <f t="shared" si="50"/>
        <v>0.25244555623100301</v>
      </c>
      <c r="C74" s="106">
        <f t="shared" si="51"/>
        <v>0.27890912105219534</v>
      </c>
      <c r="D74" s="106">
        <f t="shared" si="52"/>
        <v>0.29137364537939825</v>
      </c>
      <c r="E74" s="106">
        <f t="shared" si="53"/>
        <v>0.30759205932301725</v>
      </c>
      <c r="F74" s="106">
        <f t="shared" si="54"/>
        <v>0.30498607400085465</v>
      </c>
      <c r="G74" s="106">
        <f t="shared" si="55"/>
        <v>0.34255052109683304</v>
      </c>
      <c r="H74" s="106">
        <f t="shared" si="56"/>
        <v>0.45051684959952537</v>
      </c>
      <c r="I74" s="106">
        <f t="shared" si="57"/>
        <v>0.67759260982827074</v>
      </c>
      <c r="J74" s="106">
        <f t="shared" si="58"/>
        <v>0.88989524993614866</v>
      </c>
      <c r="K74" s="106">
        <f t="shared" si="59"/>
        <v>0.93243358895075057</v>
      </c>
      <c r="L74" s="106">
        <f t="shared" si="60"/>
        <v>0.82468566874704918</v>
      </c>
      <c r="M74" s="106">
        <f t="shared" si="61"/>
        <v>0.40726392445058146</v>
      </c>
      <c r="N74" s="107">
        <f t="shared" si="62"/>
        <v>0.4237303649001099</v>
      </c>
      <c r="O74" s="107">
        <f t="shared" si="63"/>
        <v>0.53529973123156815</v>
      </c>
      <c r="P74" s="107">
        <f t="shared" si="64"/>
        <v>0.5468826060407469</v>
      </c>
      <c r="Q74" s="107">
        <f t="shared" si="65"/>
        <v>0.51813334467159999</v>
      </c>
      <c r="R74" s="107">
        <f t="shared" si="64"/>
        <v>0.41210488227671271</v>
      </c>
      <c r="S74" s="107">
        <f t="shared" si="66"/>
        <v>0.40448647783201425</v>
      </c>
      <c r="T74" s="32"/>
      <c r="U74" s="32"/>
      <c r="V74" s="11" t="s">
        <v>5</v>
      </c>
      <c r="W74" s="51">
        <v>164500</v>
      </c>
      <c r="X74" s="51">
        <v>180955</v>
      </c>
      <c r="Y74" s="51">
        <v>191382</v>
      </c>
      <c r="Z74" s="51">
        <v>189606</v>
      </c>
      <c r="AA74" s="51">
        <v>194241</v>
      </c>
      <c r="AB74" s="51">
        <v>197660</v>
      </c>
      <c r="AC74" s="51">
        <v>202260</v>
      </c>
      <c r="AD74" s="51">
        <v>197695</v>
      </c>
      <c r="AE74" s="51">
        <v>207513</v>
      </c>
      <c r="AF74" s="51">
        <v>218947</v>
      </c>
      <c r="AG74" s="51">
        <v>230887</v>
      </c>
      <c r="AH74" s="51">
        <v>239439</v>
      </c>
      <c r="AI74" s="51">
        <v>254606</v>
      </c>
      <c r="AJ74" s="51">
        <v>267485</v>
      </c>
      <c r="AK74" s="51">
        <v>280050</v>
      </c>
      <c r="AL74" s="51">
        <v>276247</v>
      </c>
      <c r="AM74" s="95">
        <v>297095</v>
      </c>
      <c r="AN74" s="95">
        <v>326669</v>
      </c>
    </row>
    <row r="75" spans="1:40" x14ac:dyDescent="0.2">
      <c r="A75" s="11" t="s">
        <v>6</v>
      </c>
      <c r="B75" s="106">
        <f t="shared" si="50"/>
        <v>8.3882916142642705E-3</v>
      </c>
      <c r="C75" s="106">
        <f t="shared" si="51"/>
        <v>9.163173869056223E-3</v>
      </c>
      <c r="D75" s="106">
        <f t="shared" si="52"/>
        <v>1.1794150663270848E-2</v>
      </c>
      <c r="E75" s="106">
        <f t="shared" si="53"/>
        <v>7.2083801151429736E-3</v>
      </c>
      <c r="F75" s="106">
        <f t="shared" si="54"/>
        <v>9.016237548439247E-3</v>
      </c>
      <c r="G75" s="106">
        <f t="shared" si="55"/>
        <v>8.6281052297320394E-3</v>
      </c>
      <c r="H75" s="106">
        <f t="shared" si="56"/>
        <v>1.0158656714600558E-2</v>
      </c>
      <c r="I75" s="106">
        <f t="shared" si="57"/>
        <v>2.7009880106571939E-2</v>
      </c>
      <c r="J75" s="106">
        <f t="shared" si="58"/>
        <v>1.1564864104164373E-2</v>
      </c>
      <c r="K75" s="106">
        <f t="shared" si="59"/>
        <v>1.0884093490346105E-2</v>
      </c>
      <c r="L75" s="106">
        <f t="shared" si="60"/>
        <v>2.8775957493911888E-2</v>
      </c>
      <c r="M75" s="106">
        <f t="shared" si="61"/>
        <v>4.9440118228841019E-3</v>
      </c>
      <c r="N75" s="107">
        <f t="shared" si="62"/>
        <v>1.7097534833869239E-2</v>
      </c>
      <c r="O75" s="107">
        <f t="shared" si="63"/>
        <v>3.393134829936232E-2</v>
      </c>
      <c r="P75" s="107">
        <f t="shared" si="64"/>
        <v>3.7668152471566498E-2</v>
      </c>
      <c r="Q75" s="107">
        <f t="shared" si="65"/>
        <v>4.0109286217908838E-2</v>
      </c>
      <c r="R75" s="107">
        <f t="shared" si="64"/>
        <v>3.5480509342763512E-2</v>
      </c>
      <c r="S75" s="107">
        <f t="shared" si="66"/>
        <v>4.5311894788992481E-2</v>
      </c>
      <c r="T75" s="32"/>
      <c r="U75" s="32"/>
      <c r="V75" s="11" t="s">
        <v>6</v>
      </c>
      <c r="W75" s="51">
        <v>73947</v>
      </c>
      <c r="X75" s="51">
        <v>76109</v>
      </c>
      <c r="Y75" s="51">
        <v>82847</v>
      </c>
      <c r="Z75" s="51">
        <v>83722</v>
      </c>
      <c r="AA75" s="51">
        <v>84126</v>
      </c>
      <c r="AB75" s="51">
        <v>81878</v>
      </c>
      <c r="AC75" s="51">
        <v>82127</v>
      </c>
      <c r="AD75" s="51">
        <v>81072</v>
      </c>
      <c r="AE75" s="51">
        <v>81717</v>
      </c>
      <c r="AF75" s="51">
        <v>83645</v>
      </c>
      <c r="AG75" s="51">
        <v>85823</v>
      </c>
      <c r="AH75" s="51">
        <v>87965</v>
      </c>
      <c r="AI75" s="51">
        <v>93300</v>
      </c>
      <c r="AJ75" s="51">
        <v>95817</v>
      </c>
      <c r="AK75" s="51">
        <v>100058</v>
      </c>
      <c r="AL75" s="51">
        <v>96444</v>
      </c>
      <c r="AM75" s="95">
        <v>99938</v>
      </c>
      <c r="AN75" s="95">
        <v>111015</v>
      </c>
    </row>
    <row r="76" spans="1:40" x14ac:dyDescent="0.2">
      <c r="A76" s="11" t="s">
        <v>7</v>
      </c>
      <c r="B76" s="106">
        <f t="shared" si="50"/>
        <v>7.7826313072226705E-2</v>
      </c>
      <c r="C76" s="106">
        <f t="shared" si="51"/>
        <v>9.2462802576060404E-2</v>
      </c>
      <c r="D76" s="106">
        <f t="shared" si="52"/>
        <v>9.7534511637209068E-2</v>
      </c>
      <c r="E76" s="106">
        <f t="shared" si="53"/>
        <v>9.7213533080640957E-2</v>
      </c>
      <c r="F76" s="106">
        <f t="shared" si="54"/>
        <v>0.10464486997075327</v>
      </c>
      <c r="G76" s="106">
        <f t="shared" si="55"/>
        <v>0.10417705330231948</v>
      </c>
      <c r="H76" s="106">
        <f t="shared" si="56"/>
        <v>0.15006491150861057</v>
      </c>
      <c r="I76" s="106">
        <f t="shared" si="57"/>
        <v>0.17954760573725334</v>
      </c>
      <c r="J76" s="106">
        <f t="shared" si="58"/>
        <v>0.18378116758349136</v>
      </c>
      <c r="K76" s="106">
        <f t="shared" si="59"/>
        <v>0.23182285684556803</v>
      </c>
      <c r="L76" s="106">
        <f t="shared" si="60"/>
        <v>0.14449575216460223</v>
      </c>
      <c r="M76" s="106">
        <f t="shared" si="61"/>
        <v>0.11043974029449366</v>
      </c>
      <c r="N76" s="107">
        <f t="shared" si="62"/>
        <v>0.12767686531832487</v>
      </c>
      <c r="O76" s="107">
        <f t="shared" si="63"/>
        <v>0.15464040595714648</v>
      </c>
      <c r="P76" s="107">
        <f t="shared" si="64"/>
        <v>0.14518969145452659</v>
      </c>
      <c r="Q76" s="107">
        <f t="shared" si="65"/>
        <v>0.17750153068535623</v>
      </c>
      <c r="R76" s="107">
        <f t="shared" si="64"/>
        <v>0.14300526148107129</v>
      </c>
      <c r="S76" s="107">
        <f t="shared" si="66"/>
        <v>0.13512352793141036</v>
      </c>
      <c r="T76" s="32"/>
      <c r="U76" s="32"/>
      <c r="V76" s="11" t="s">
        <v>7</v>
      </c>
      <c r="W76" s="51">
        <v>211127</v>
      </c>
      <c r="X76" s="51">
        <v>225150</v>
      </c>
      <c r="Y76" s="51">
        <v>240006</v>
      </c>
      <c r="Z76" s="51">
        <v>249315</v>
      </c>
      <c r="AA76" s="51">
        <v>253020</v>
      </c>
      <c r="AB76" s="51">
        <v>244192</v>
      </c>
      <c r="AC76" s="51">
        <v>243131</v>
      </c>
      <c r="AD76" s="51">
        <v>245065</v>
      </c>
      <c r="AE76" s="51">
        <v>243049</v>
      </c>
      <c r="AF76" s="51">
        <v>249877</v>
      </c>
      <c r="AG76" s="51">
        <v>270373</v>
      </c>
      <c r="AH76" s="51">
        <v>268292</v>
      </c>
      <c r="AI76" s="51">
        <v>282322</v>
      </c>
      <c r="AJ76" s="51">
        <v>291862</v>
      </c>
      <c r="AK76" s="51">
        <v>317911</v>
      </c>
      <c r="AL76" s="51">
        <v>307052</v>
      </c>
      <c r="AM76" s="95">
        <v>323293</v>
      </c>
      <c r="AN76" s="95">
        <v>360731</v>
      </c>
    </row>
    <row r="77" spans="1:40" x14ac:dyDescent="0.2">
      <c r="A77" s="11" t="s">
        <v>8</v>
      </c>
      <c r="B77" s="106">
        <f t="shared" si="50"/>
        <v>0.24291885355787851</v>
      </c>
      <c r="C77" s="106">
        <f t="shared" si="51"/>
        <v>0.26496723227533842</v>
      </c>
      <c r="D77" s="106">
        <f t="shared" si="52"/>
        <v>0.30001599936002554</v>
      </c>
      <c r="E77" s="106">
        <f t="shared" si="53"/>
        <v>0.27027750730282379</v>
      </c>
      <c r="F77" s="106">
        <f t="shared" si="54"/>
        <v>0.41833499166768273</v>
      </c>
      <c r="G77" s="106">
        <f t="shared" si="55"/>
        <v>0.43685359604029739</v>
      </c>
      <c r="H77" s="106">
        <f t="shared" si="56"/>
        <v>0.70773316661602825</v>
      </c>
      <c r="I77" s="106">
        <f t="shared" si="57"/>
        <v>1.2779739323905059</v>
      </c>
      <c r="J77" s="106">
        <f t="shared" si="58"/>
        <v>0.74371993080421206</v>
      </c>
      <c r="K77" s="106">
        <f t="shared" si="59"/>
        <v>0.66943780330048086</v>
      </c>
      <c r="L77" s="106">
        <f t="shared" si="60"/>
        <v>0.5134722265474263</v>
      </c>
      <c r="M77" s="106">
        <f t="shared" si="61"/>
        <v>0.41240879054380353</v>
      </c>
      <c r="N77" s="107">
        <f t="shared" si="62"/>
        <v>0.47799850099655611</v>
      </c>
      <c r="O77" s="107">
        <f t="shared" si="63"/>
        <v>0.59226879073240379</v>
      </c>
      <c r="P77" s="107">
        <f t="shared" si="64"/>
        <v>0.56914039465530752</v>
      </c>
      <c r="Q77" s="107">
        <f t="shared" si="65"/>
        <v>0.58426327951104262</v>
      </c>
      <c r="R77" s="107">
        <f t="shared" si="64"/>
        <v>0.5757920254625255</v>
      </c>
      <c r="S77" s="107">
        <f t="shared" si="66"/>
        <v>0.50870375978362536</v>
      </c>
      <c r="T77" s="32"/>
      <c r="U77" s="32"/>
      <c r="V77" s="11" t="s">
        <v>8</v>
      </c>
      <c r="W77" s="51">
        <v>114127</v>
      </c>
      <c r="X77" s="51">
        <v>120637</v>
      </c>
      <c r="Y77" s="51">
        <v>125005</v>
      </c>
      <c r="Z77" s="51">
        <v>127348</v>
      </c>
      <c r="AA77" s="51">
        <v>123015</v>
      </c>
      <c r="AB77" s="51">
        <v>125666</v>
      </c>
      <c r="AC77" s="51">
        <v>128360.99999999999</v>
      </c>
      <c r="AD77" s="51">
        <v>129893</v>
      </c>
      <c r="AE77" s="51">
        <v>132378</v>
      </c>
      <c r="AF77" s="51">
        <v>139919</v>
      </c>
      <c r="AG77" s="51">
        <v>147713</v>
      </c>
      <c r="AH77" s="51">
        <v>152621</v>
      </c>
      <c r="AI77" s="51">
        <v>162897</v>
      </c>
      <c r="AJ77" s="51">
        <v>170990</v>
      </c>
      <c r="AK77" s="51">
        <v>182663</v>
      </c>
      <c r="AL77" s="51">
        <v>179045</v>
      </c>
      <c r="AM77" s="95">
        <v>186285</v>
      </c>
      <c r="AN77" s="95">
        <v>202639</v>
      </c>
    </row>
    <row r="78" spans="1:40" x14ac:dyDescent="0.2">
      <c r="A78" s="11" t="s">
        <v>9</v>
      </c>
      <c r="B78" s="106">
        <f t="shared" si="50"/>
        <v>0.25334081283948651</v>
      </c>
      <c r="C78" s="106">
        <f t="shared" si="51"/>
        <v>0.25304186259309153</v>
      </c>
      <c r="D78" s="106">
        <f t="shared" si="52"/>
        <v>0.31400974601127923</v>
      </c>
      <c r="E78" s="106">
        <f t="shared" si="53"/>
        <v>0.24855698716068331</v>
      </c>
      <c r="F78" s="106">
        <f t="shared" si="54"/>
        <v>0.30005819439186865</v>
      </c>
      <c r="G78" s="106">
        <f t="shared" si="55"/>
        <v>0.27606777279911177</v>
      </c>
      <c r="H78" s="106">
        <f t="shared" si="56"/>
        <v>0.33576874846598387</v>
      </c>
      <c r="I78" s="106">
        <f t="shared" si="57"/>
        <v>0.34209724338936287</v>
      </c>
      <c r="J78" s="106">
        <f t="shared" si="58"/>
        <v>0.38189505729489731</v>
      </c>
      <c r="K78" s="106">
        <f t="shared" si="59"/>
        <v>0.51155048941296455</v>
      </c>
      <c r="L78" s="106">
        <f t="shared" si="60"/>
        <v>0.35800069081939934</v>
      </c>
      <c r="M78" s="106">
        <f t="shared" si="61"/>
        <v>0.26139917809612317</v>
      </c>
      <c r="N78" s="107">
        <f t="shared" si="62"/>
        <v>0.3074861194023909</v>
      </c>
      <c r="O78" s="107">
        <f t="shared" si="63"/>
        <v>0.38422962445904552</v>
      </c>
      <c r="P78" s="107">
        <f t="shared" si="64"/>
        <v>0.41161975647746135</v>
      </c>
      <c r="Q78" s="107">
        <f t="shared" si="65"/>
        <v>0.39262959777918593</v>
      </c>
      <c r="R78" s="107">
        <f t="shared" si="64"/>
        <v>0.36961594919800417</v>
      </c>
      <c r="S78" s="107">
        <f t="shared" si="66"/>
        <v>0.34222756892230582</v>
      </c>
      <c r="T78" s="32"/>
      <c r="U78" s="32"/>
      <c r="V78" s="11" t="s">
        <v>9</v>
      </c>
      <c r="W78" s="51">
        <v>150411</v>
      </c>
      <c r="X78" s="51">
        <v>157372</v>
      </c>
      <c r="Y78" s="51">
        <v>172173</v>
      </c>
      <c r="Z78" s="51">
        <v>177268</v>
      </c>
      <c r="AA78" s="51">
        <v>176993</v>
      </c>
      <c r="AB78" s="51">
        <v>176531</v>
      </c>
      <c r="AC78" s="51">
        <v>179268</v>
      </c>
      <c r="AD78" s="51">
        <v>179786</v>
      </c>
      <c r="AE78" s="51">
        <v>183786</v>
      </c>
      <c r="AF78" s="51">
        <v>192169</v>
      </c>
      <c r="AG78" s="51">
        <v>205553</v>
      </c>
      <c r="AH78" s="51">
        <v>216327</v>
      </c>
      <c r="AI78" s="51">
        <v>235508</v>
      </c>
      <c r="AJ78" s="51">
        <v>246625</v>
      </c>
      <c r="AK78" s="51">
        <v>264901</v>
      </c>
      <c r="AL78" s="51">
        <v>265128</v>
      </c>
      <c r="AM78" s="95">
        <v>279989</v>
      </c>
      <c r="AN78" s="95">
        <v>299250</v>
      </c>
    </row>
    <row r="79" spans="1:40" x14ac:dyDescent="0.2">
      <c r="A79" s="11" t="s">
        <v>10</v>
      </c>
      <c r="B79" s="106">
        <f t="shared" si="50"/>
        <v>0.34216342833303715</v>
      </c>
      <c r="C79" s="106">
        <f t="shared" si="51"/>
        <v>0.31700364414053145</v>
      </c>
      <c r="D79" s="106">
        <f t="shared" si="52"/>
        <v>0.29865258234037229</v>
      </c>
      <c r="E79" s="106">
        <f t="shared" si="53"/>
        <v>0.28374791839609587</v>
      </c>
      <c r="F79" s="106">
        <f t="shared" si="54"/>
        <v>0.36813286270250695</v>
      </c>
      <c r="G79" s="106">
        <f t="shared" si="55"/>
        <v>0.39055931867062676</v>
      </c>
      <c r="H79" s="106">
        <f t="shared" si="56"/>
        <v>0.46125347006042844</v>
      </c>
      <c r="I79" s="106">
        <f t="shared" si="57"/>
        <v>0.56687074431448781</v>
      </c>
      <c r="J79" s="106">
        <f t="shared" si="58"/>
        <v>0.56226812168812679</v>
      </c>
      <c r="K79" s="106">
        <f t="shared" si="59"/>
        <v>0.44534598447816248</v>
      </c>
      <c r="L79" s="106">
        <f t="shared" si="60"/>
        <v>0.39720811082560603</v>
      </c>
      <c r="M79" s="106">
        <f t="shared" si="61"/>
        <v>0.26265861363610393</v>
      </c>
      <c r="N79" s="107">
        <f t="shared" si="62"/>
        <v>0.31724676309047417</v>
      </c>
      <c r="O79" s="107">
        <f t="shared" si="63"/>
        <v>0.39547245232167344</v>
      </c>
      <c r="P79" s="107">
        <f t="shared" si="64"/>
        <v>0.41235030338220419</v>
      </c>
      <c r="Q79" s="107">
        <f t="shared" si="65"/>
        <v>0.3816705706096456</v>
      </c>
      <c r="R79" s="107">
        <f t="shared" si="64"/>
        <v>0.35267269909603916</v>
      </c>
      <c r="S79" s="107">
        <f t="shared" si="66"/>
        <v>0.29599276901859933</v>
      </c>
      <c r="T79" s="32"/>
      <c r="U79" s="32"/>
      <c r="V79" s="11" t="s">
        <v>10</v>
      </c>
      <c r="W79" s="51">
        <v>129439</v>
      </c>
      <c r="X79" s="51">
        <v>142146</v>
      </c>
      <c r="Y79" s="51">
        <v>155847</v>
      </c>
      <c r="Z79" s="51">
        <v>159012</v>
      </c>
      <c r="AA79" s="51">
        <v>154686</v>
      </c>
      <c r="AB79" s="51">
        <v>156224</v>
      </c>
      <c r="AC79" s="51">
        <v>163830</v>
      </c>
      <c r="AD79" s="51">
        <v>155351</v>
      </c>
      <c r="AE79" s="51">
        <v>158898</v>
      </c>
      <c r="AF79" s="51">
        <v>169181</v>
      </c>
      <c r="AG79" s="51">
        <v>179020</v>
      </c>
      <c r="AH79" s="51">
        <v>186294</v>
      </c>
      <c r="AI79" s="51">
        <v>201307</v>
      </c>
      <c r="AJ79" s="51">
        <v>212029</v>
      </c>
      <c r="AK79" s="51">
        <v>222531</v>
      </c>
      <c r="AL79" s="51">
        <v>228728</v>
      </c>
      <c r="AM79" s="95">
        <v>235939</v>
      </c>
      <c r="AN79" s="95">
        <v>268290</v>
      </c>
    </row>
    <row r="80" spans="1:40" x14ac:dyDescent="0.2">
      <c r="A80" s="11" t="s">
        <v>11</v>
      </c>
      <c r="B80" s="106">
        <f t="shared" si="50"/>
        <v>0.11404599268349017</v>
      </c>
      <c r="C80" s="106">
        <f t="shared" si="51"/>
        <v>9.415166159371556E-2</v>
      </c>
      <c r="D80" s="106">
        <f t="shared" si="52"/>
        <v>8.4409291630078404E-2</v>
      </c>
      <c r="E80" s="106">
        <f t="shared" si="53"/>
        <v>9.5875734970919696E-2</v>
      </c>
      <c r="F80" s="106">
        <f t="shared" si="54"/>
        <v>9.2866863943225339E-2</v>
      </c>
      <c r="G80" s="106">
        <f t="shared" si="55"/>
        <v>0.11158829282827236</v>
      </c>
      <c r="H80" s="106">
        <f t="shared" si="56"/>
        <v>0.1045729665146207</v>
      </c>
      <c r="I80" s="106">
        <f t="shared" si="57"/>
        <v>0.11470473224116851</v>
      </c>
      <c r="J80" s="106">
        <f t="shared" si="58"/>
        <v>0.10822814339926748</v>
      </c>
      <c r="K80" s="106">
        <f t="shared" si="59"/>
        <v>0.12544871787515566</v>
      </c>
      <c r="L80" s="106">
        <f t="shared" si="60"/>
        <v>0.13940806753183532</v>
      </c>
      <c r="M80" s="106">
        <f t="shared" si="61"/>
        <v>6.5377918361995649E-2</v>
      </c>
      <c r="N80" s="107">
        <f t="shared" si="62"/>
        <v>9.2471291486569726E-2</v>
      </c>
      <c r="O80" s="107">
        <f t="shared" si="63"/>
        <v>9.8318128711847572E-2</v>
      </c>
      <c r="P80" s="107">
        <f t="shared" si="64"/>
        <v>0.12087193657329648</v>
      </c>
      <c r="Q80" s="107">
        <f t="shared" si="65"/>
        <v>0.10011216116881945</v>
      </c>
      <c r="R80" s="107">
        <f t="shared" si="64"/>
        <v>8.4061684601872522E-2</v>
      </c>
      <c r="S80" s="107">
        <f t="shared" si="66"/>
        <v>8.9302104981513766E-2</v>
      </c>
      <c r="T80" s="32"/>
      <c r="U80" s="32"/>
      <c r="V80" s="11" t="s">
        <v>11</v>
      </c>
      <c r="W80" s="51">
        <v>134217</v>
      </c>
      <c r="X80" s="51">
        <v>144229</v>
      </c>
      <c r="Y80" s="51">
        <v>158293</v>
      </c>
      <c r="Z80" s="51">
        <v>156979</v>
      </c>
      <c r="AA80" s="51">
        <v>156126</v>
      </c>
      <c r="AB80" s="51">
        <v>154384</v>
      </c>
      <c r="AC80" s="51">
        <v>160697</v>
      </c>
      <c r="AD80" s="51">
        <v>164383</v>
      </c>
      <c r="AE80" s="51">
        <v>166277</v>
      </c>
      <c r="AF80" s="51">
        <v>174281</v>
      </c>
      <c r="AG80" s="51">
        <v>180774</v>
      </c>
      <c r="AH80" s="51">
        <v>187382</v>
      </c>
      <c r="AI80" s="51">
        <v>200139</v>
      </c>
      <c r="AJ80" s="51">
        <v>205613</v>
      </c>
      <c r="AK80" s="51">
        <v>221484</v>
      </c>
      <c r="AL80" s="51">
        <v>228524</v>
      </c>
      <c r="AM80" s="95">
        <v>234548</v>
      </c>
      <c r="AN80" s="95">
        <v>241562</v>
      </c>
    </row>
    <row r="81" spans="1:40" x14ac:dyDescent="0.2">
      <c r="A81" s="11" t="s">
        <v>12</v>
      </c>
      <c r="B81" s="106">
        <f t="shared" si="50"/>
        <v>0.84250203778832455</v>
      </c>
      <c r="C81" s="106">
        <f t="shared" si="51"/>
        <v>0.91867638815525465</v>
      </c>
      <c r="D81" s="106">
        <f t="shared" si="52"/>
        <v>0.88841628667711148</v>
      </c>
      <c r="E81" s="106">
        <f t="shared" si="53"/>
        <v>0.8476248202074842</v>
      </c>
      <c r="F81" s="106">
        <f t="shared" si="54"/>
        <v>0.98834499283510413</v>
      </c>
      <c r="G81" s="106">
        <f t="shared" si="55"/>
        <v>1.0320124589667434</v>
      </c>
      <c r="H81" s="106">
        <f t="shared" si="56"/>
        <v>1.5168801516451464</v>
      </c>
      <c r="I81" s="106">
        <f t="shared" si="57"/>
        <v>2.1060773641434558</v>
      </c>
      <c r="J81" s="106">
        <f t="shared" si="58"/>
        <v>2.2080799106064259</v>
      </c>
      <c r="K81" s="106">
        <f t="shared" si="59"/>
        <v>1.9264463868542605</v>
      </c>
      <c r="L81" s="106">
        <f t="shared" si="60"/>
        <v>1.8750116699219745</v>
      </c>
      <c r="M81" s="106">
        <f t="shared" si="61"/>
        <v>1.2413154933144608</v>
      </c>
      <c r="N81" s="107">
        <f t="shared" si="62"/>
        <v>1.2790809035441846</v>
      </c>
      <c r="O81" s="107">
        <f t="shared" si="63"/>
        <v>1.3042393574965121</v>
      </c>
      <c r="P81" s="107">
        <f t="shared" si="64"/>
        <v>1.4007609172660629</v>
      </c>
      <c r="Q81" s="107">
        <f t="shared" si="65"/>
        <v>1.4106935428015406</v>
      </c>
      <c r="R81" s="107">
        <f t="shared" si="64"/>
        <v>1.3254428861376131</v>
      </c>
      <c r="S81" s="107">
        <f t="shared" si="66"/>
        <v>1.2169966637382839</v>
      </c>
      <c r="T81" s="32"/>
      <c r="U81" s="32"/>
      <c r="V81" s="11" t="s">
        <v>12</v>
      </c>
      <c r="W81" s="51">
        <v>322163</v>
      </c>
      <c r="X81" s="51">
        <v>346449</v>
      </c>
      <c r="Y81" s="51">
        <v>384879</v>
      </c>
      <c r="Z81" s="51">
        <v>418538</v>
      </c>
      <c r="AA81" s="51">
        <v>405449</v>
      </c>
      <c r="AB81" s="51">
        <v>409424</v>
      </c>
      <c r="AC81" s="51">
        <v>423093</v>
      </c>
      <c r="AD81" s="51">
        <v>429902</v>
      </c>
      <c r="AE81" s="51">
        <v>447012</v>
      </c>
      <c r="AF81" s="51">
        <v>455448</v>
      </c>
      <c r="AG81" s="51">
        <v>487921</v>
      </c>
      <c r="AH81" s="51">
        <v>497492</v>
      </c>
      <c r="AI81" s="51">
        <v>527915</v>
      </c>
      <c r="AJ81" s="51">
        <v>569582</v>
      </c>
      <c r="AK81" s="51">
        <v>610302</v>
      </c>
      <c r="AL81" s="51">
        <v>620474</v>
      </c>
      <c r="AM81" s="95">
        <v>665061</v>
      </c>
      <c r="AN81" s="95">
        <v>745193</v>
      </c>
    </row>
    <row r="82" spans="1:40" x14ac:dyDescent="0.2">
      <c r="A82" s="11" t="s">
        <v>13</v>
      </c>
      <c r="B82" s="106">
        <f t="shared" si="50"/>
        <v>0.35755855092950684</v>
      </c>
      <c r="C82" s="106">
        <f t="shared" si="51"/>
        <v>0.36429188200784751</v>
      </c>
      <c r="D82" s="106">
        <f t="shared" si="52"/>
        <v>0.43525749804753533</v>
      </c>
      <c r="E82" s="106">
        <f t="shared" si="53"/>
        <v>0.3841604729259368</v>
      </c>
      <c r="F82" s="106">
        <f t="shared" si="54"/>
        <v>0.4313022569867892</v>
      </c>
      <c r="G82" s="106">
        <f t="shared" si="55"/>
        <v>0.49467743266833608</v>
      </c>
      <c r="H82" s="106">
        <f t="shared" si="56"/>
        <v>0.67822874838431713</v>
      </c>
      <c r="I82" s="106">
        <f t="shared" si="57"/>
        <v>1.3559356999652485</v>
      </c>
      <c r="J82" s="106">
        <f t="shared" si="58"/>
        <v>1.0199127829064913</v>
      </c>
      <c r="K82" s="106">
        <f t="shared" si="59"/>
        <v>0.96136972695935219</v>
      </c>
      <c r="L82" s="106">
        <f t="shared" si="60"/>
        <v>0.73395381390893644</v>
      </c>
      <c r="M82" s="106">
        <f t="shared" si="61"/>
        <v>0.62708103861411169</v>
      </c>
      <c r="N82" s="107">
        <f t="shared" si="62"/>
        <v>0.60894878604541192</v>
      </c>
      <c r="O82" s="107">
        <f t="shared" si="63"/>
        <v>0.728125163623768</v>
      </c>
      <c r="P82" s="107">
        <f t="shared" si="64"/>
        <v>0.78067482926394616</v>
      </c>
      <c r="Q82" s="107">
        <f t="shared" si="65"/>
        <v>0.71530275152229561</v>
      </c>
      <c r="R82" s="107">
        <f t="shared" si="64"/>
        <v>0.66686146959045944</v>
      </c>
      <c r="S82" s="107">
        <f t="shared" si="66"/>
        <v>0.65423941786640316</v>
      </c>
      <c r="T82" s="32"/>
      <c r="U82" s="32"/>
      <c r="V82" s="11" t="s">
        <v>13</v>
      </c>
      <c r="W82" s="51">
        <v>149972</v>
      </c>
      <c r="X82" s="51">
        <v>157502</v>
      </c>
      <c r="Y82" s="51">
        <v>171578</v>
      </c>
      <c r="Z82" s="51">
        <v>179563</v>
      </c>
      <c r="AA82" s="51">
        <v>176297</v>
      </c>
      <c r="AB82" s="51">
        <v>179299</v>
      </c>
      <c r="AC82" s="51">
        <v>185680</v>
      </c>
      <c r="AD82" s="51">
        <v>187045</v>
      </c>
      <c r="AE82" s="51">
        <v>188048</v>
      </c>
      <c r="AF82" s="51">
        <v>197846</v>
      </c>
      <c r="AG82" s="51">
        <v>210886</v>
      </c>
      <c r="AH82" s="51">
        <v>219246</v>
      </c>
      <c r="AI82" s="51">
        <v>235902</v>
      </c>
      <c r="AJ82" s="51">
        <v>248283</v>
      </c>
      <c r="AK82" s="51">
        <v>265111</v>
      </c>
      <c r="AL82" s="51">
        <v>266976</v>
      </c>
      <c r="AM82" s="95">
        <v>285930</v>
      </c>
      <c r="AN82" s="95">
        <v>317890</v>
      </c>
    </row>
    <row r="83" spans="1:40" x14ac:dyDescent="0.2">
      <c r="A83" s="11" t="s">
        <v>14</v>
      </c>
      <c r="B83" s="106">
        <f t="shared" si="50"/>
        <v>0.22713149668874164</v>
      </c>
      <c r="C83" s="106">
        <f t="shared" si="51"/>
        <v>0.24335274138767596</v>
      </c>
      <c r="D83" s="106">
        <f t="shared" si="52"/>
        <v>0.25908341763899201</v>
      </c>
      <c r="E83" s="106">
        <f t="shared" si="53"/>
        <v>0.2416990087019163</v>
      </c>
      <c r="F83" s="106">
        <f t="shared" si="54"/>
        <v>0.26830249679382268</v>
      </c>
      <c r="G83" s="106">
        <f t="shared" si="55"/>
        <v>0.26258494315105579</v>
      </c>
      <c r="H83" s="106">
        <f t="shared" si="56"/>
        <v>0.3571285312146486</v>
      </c>
      <c r="I83" s="106">
        <f t="shared" si="57"/>
        <v>0.38503267560835613</v>
      </c>
      <c r="J83" s="106">
        <f t="shared" si="58"/>
        <v>0.33162394066157391</v>
      </c>
      <c r="K83" s="106">
        <f t="shared" si="59"/>
        <v>0.45217880566433383</v>
      </c>
      <c r="L83" s="106">
        <f t="shared" si="60"/>
        <v>0.29177950629510419</v>
      </c>
      <c r="M83" s="106">
        <f t="shared" si="61"/>
        <v>0.19375112257718941</v>
      </c>
      <c r="N83" s="107">
        <f t="shared" si="62"/>
        <v>0.22787439279356941</v>
      </c>
      <c r="O83" s="107">
        <f t="shared" si="63"/>
        <v>0.27042147800674393</v>
      </c>
      <c r="P83" s="107">
        <f t="shared" si="64"/>
        <v>0.2553528514370349</v>
      </c>
      <c r="Q83" s="107">
        <f t="shared" si="65"/>
        <v>0.28756069632960063</v>
      </c>
      <c r="R83" s="107">
        <f t="shared" si="64"/>
        <v>0.2644072468489238</v>
      </c>
      <c r="S83" s="107">
        <f t="shared" si="66"/>
        <v>0.26465130927151864</v>
      </c>
      <c r="T83" s="32"/>
      <c r="U83" s="32"/>
      <c r="V83" s="11" t="s">
        <v>14</v>
      </c>
      <c r="W83" s="51">
        <v>151000</v>
      </c>
      <c r="X83" s="51">
        <v>164880</v>
      </c>
      <c r="Y83" s="51">
        <v>177924</v>
      </c>
      <c r="Z83" s="51">
        <v>191567</v>
      </c>
      <c r="AA83" s="51">
        <v>186359</v>
      </c>
      <c r="AB83" s="51">
        <v>184700</v>
      </c>
      <c r="AC83" s="51">
        <v>190055</v>
      </c>
      <c r="AD83" s="51">
        <v>189897</v>
      </c>
      <c r="AE83" s="51">
        <v>193871</v>
      </c>
      <c r="AF83" s="51">
        <v>208886</v>
      </c>
      <c r="AG83" s="51">
        <v>218106</v>
      </c>
      <c r="AH83" s="51">
        <v>225223</v>
      </c>
      <c r="AI83" s="51">
        <v>239828</v>
      </c>
      <c r="AJ83" s="51">
        <v>247823</v>
      </c>
      <c r="AK83" s="51">
        <v>268123</v>
      </c>
      <c r="AL83" s="51">
        <v>261352</v>
      </c>
      <c r="AM83" s="95">
        <v>279349</v>
      </c>
      <c r="AN83" s="95">
        <v>304826</v>
      </c>
    </row>
    <row r="84" spans="1:40" x14ac:dyDescent="0.2">
      <c r="A84" s="11" t="s">
        <v>15</v>
      </c>
      <c r="B84" s="106">
        <f t="shared" si="50"/>
        <v>0.23343841934339438</v>
      </c>
      <c r="C84" s="106">
        <f t="shared" si="51"/>
        <v>0.25058774963482167</v>
      </c>
      <c r="D84" s="106">
        <f t="shared" si="52"/>
        <v>0.27590569273701676</v>
      </c>
      <c r="E84" s="106">
        <f t="shared" si="53"/>
        <v>0.23301997683261563</v>
      </c>
      <c r="F84" s="106">
        <f t="shared" si="54"/>
        <v>0.27276811717664345</v>
      </c>
      <c r="G84" s="106">
        <f t="shared" si="55"/>
        <v>0.27191416940366187</v>
      </c>
      <c r="H84" s="106">
        <f t="shared" si="56"/>
        <v>0.58841722033830202</v>
      </c>
      <c r="I84" s="106">
        <f t="shared" si="57"/>
        <v>0.58885447918893796</v>
      </c>
      <c r="J84" s="106">
        <f t="shared" si="58"/>
        <v>0.62180772390705141</v>
      </c>
      <c r="K84" s="106">
        <f t="shared" si="59"/>
        <v>0.51412094424332988</v>
      </c>
      <c r="L84" s="106">
        <f t="shared" si="60"/>
        <v>0.47862145612343304</v>
      </c>
      <c r="M84" s="106">
        <f t="shared" si="61"/>
        <v>0.2995177322617793</v>
      </c>
      <c r="N84" s="107">
        <f t="shared" si="62"/>
        <v>0.28179075379400509</v>
      </c>
      <c r="O84" s="107">
        <f t="shared" si="63"/>
        <v>0.3846640373403446</v>
      </c>
      <c r="P84" s="107">
        <f t="shared" si="64"/>
        <v>0.446358800169942</v>
      </c>
      <c r="Q84" s="107">
        <f t="shared" si="65"/>
        <v>0.45050817446174851</v>
      </c>
      <c r="R84" s="107">
        <f t="shared" si="64"/>
        <v>0.44850472576661277</v>
      </c>
      <c r="S84" s="107">
        <f t="shared" si="66"/>
        <v>0.42033280842888809</v>
      </c>
      <c r="T84" s="32"/>
      <c r="U84" s="32"/>
      <c r="V84" s="11" t="s">
        <v>15</v>
      </c>
      <c r="W84" s="51">
        <v>329787</v>
      </c>
      <c r="X84" s="51">
        <v>346406</v>
      </c>
      <c r="Y84" s="51">
        <v>378412</v>
      </c>
      <c r="Z84" s="51">
        <v>397110</v>
      </c>
      <c r="AA84" s="51">
        <v>375638</v>
      </c>
      <c r="AB84" s="51">
        <v>382719</v>
      </c>
      <c r="AC84" s="51">
        <v>398401</v>
      </c>
      <c r="AD84" s="51">
        <v>402238</v>
      </c>
      <c r="AE84" s="51">
        <v>390709</v>
      </c>
      <c r="AF84" s="51">
        <v>416291</v>
      </c>
      <c r="AG84" s="51">
        <v>435540</v>
      </c>
      <c r="AH84" s="51">
        <v>450316</v>
      </c>
      <c r="AI84" s="51">
        <v>471366</v>
      </c>
      <c r="AJ84" s="51">
        <v>500526</v>
      </c>
      <c r="AK84" s="51">
        <v>509743</v>
      </c>
      <c r="AL84" s="51">
        <v>491032</v>
      </c>
      <c r="AM84" s="95">
        <v>532814</v>
      </c>
      <c r="AN84" s="95">
        <v>597665</v>
      </c>
    </row>
  </sheetData>
  <mergeCells count="1">
    <mergeCell ref="A21:S21"/>
  </mergeCells>
  <hyperlinks>
    <hyperlink ref="U1" location="obsah!A1" display="OBSAH"/>
    <hyperlink ref="AB68" r:id="rId1"/>
  </hyperlinks>
  <pageMargins left="0.51181102362204722" right="0.51181102362204722" top="0.78740157480314965" bottom="0.78740157480314965" header="0.31496062992125984" footer="0.31496062992125984"/>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T67"/>
  <sheetViews>
    <sheetView workbookViewId="0">
      <selection sqref="A1:M1"/>
    </sheetView>
  </sheetViews>
  <sheetFormatPr defaultColWidth="9.140625" defaultRowHeight="14.25" x14ac:dyDescent="0.2"/>
  <cols>
    <col min="1" max="1" width="13.85546875" style="33" customWidth="1"/>
    <col min="2" max="4" width="6.7109375" style="33" customWidth="1"/>
    <col min="5" max="7" width="6.28515625" style="33" customWidth="1"/>
    <col min="8" max="8" width="6.7109375" style="33" customWidth="1"/>
    <col min="9" max="10" width="6.28515625" style="33" customWidth="1"/>
    <col min="11" max="11" width="6.7109375" style="33" customWidth="1"/>
    <col min="12" max="12" width="6.28515625" style="33" customWidth="1"/>
    <col min="13" max="13" width="6.7109375" style="33" customWidth="1"/>
    <col min="14" max="16384" width="9.140625" style="33"/>
  </cols>
  <sheetData>
    <row r="1" spans="1:20" s="37" customFormat="1" ht="27" customHeight="1" x14ac:dyDescent="0.25">
      <c r="A1" s="129" t="s">
        <v>231</v>
      </c>
      <c r="B1" s="129"/>
      <c r="C1" s="129"/>
      <c r="D1" s="129"/>
      <c r="E1" s="129"/>
      <c r="F1" s="129"/>
      <c r="G1" s="129"/>
      <c r="H1" s="129"/>
      <c r="I1" s="129"/>
      <c r="J1" s="129"/>
      <c r="K1" s="129"/>
      <c r="L1" s="129"/>
      <c r="M1" s="129"/>
      <c r="O1" s="47" t="s">
        <v>33</v>
      </c>
      <c r="T1" s="47"/>
    </row>
    <row r="2" spans="1:20" s="37" customFormat="1" ht="12" customHeight="1" x14ac:dyDescent="0.2"/>
    <row r="3" spans="1:20" ht="15" thickBot="1" x14ac:dyDescent="0.25">
      <c r="A3" s="3" t="s">
        <v>0</v>
      </c>
      <c r="M3" s="13" t="s">
        <v>26</v>
      </c>
    </row>
    <row r="4" spans="1:20" ht="18" customHeight="1" x14ac:dyDescent="0.2">
      <c r="A4" s="123" t="s">
        <v>25</v>
      </c>
      <c r="B4" s="128" t="s">
        <v>39</v>
      </c>
      <c r="C4" s="128"/>
      <c r="D4" s="128"/>
      <c r="E4" s="128" t="s">
        <v>17</v>
      </c>
      <c r="F4" s="128"/>
      <c r="G4" s="128"/>
      <c r="H4" s="128" t="s">
        <v>18</v>
      </c>
      <c r="I4" s="128"/>
      <c r="J4" s="128"/>
      <c r="K4" s="128" t="s">
        <v>19</v>
      </c>
      <c r="L4" s="128"/>
      <c r="M4" s="125"/>
    </row>
    <row r="5" spans="1:20" ht="22.5" customHeight="1" thickBot="1" x14ac:dyDescent="0.25">
      <c r="A5" s="124"/>
      <c r="B5" s="44" t="s">
        <v>35</v>
      </c>
      <c r="C5" s="61" t="s">
        <v>219</v>
      </c>
      <c r="D5" s="61" t="s">
        <v>218</v>
      </c>
      <c r="E5" s="44" t="s">
        <v>35</v>
      </c>
      <c r="F5" s="61" t="s">
        <v>219</v>
      </c>
      <c r="G5" s="61" t="s">
        <v>218</v>
      </c>
      <c r="H5" s="44" t="s">
        <v>35</v>
      </c>
      <c r="I5" s="61" t="s">
        <v>219</v>
      </c>
      <c r="J5" s="61" t="s">
        <v>218</v>
      </c>
      <c r="K5" s="44" t="s">
        <v>35</v>
      </c>
      <c r="L5" s="61" t="s">
        <v>219</v>
      </c>
      <c r="M5" s="43" t="s">
        <v>218</v>
      </c>
    </row>
    <row r="6" spans="1:20" ht="18.75" customHeight="1" x14ac:dyDescent="0.2">
      <c r="A6" s="38" t="s">
        <v>1</v>
      </c>
      <c r="B6" s="18">
        <v>420812.78323108493</v>
      </c>
      <c r="C6" s="18">
        <v>190030.38236686806</v>
      </c>
      <c r="D6" s="18">
        <v>230782.40086421711</v>
      </c>
      <c r="E6" s="18">
        <v>60819.360730899614</v>
      </c>
      <c r="F6" s="18">
        <v>27257.221045997263</v>
      </c>
      <c r="G6" s="18">
        <v>33562.139684902388</v>
      </c>
      <c r="H6" s="18">
        <v>155121.27427999998</v>
      </c>
      <c r="I6" s="18">
        <v>69323.598280000006</v>
      </c>
      <c r="J6" s="18">
        <v>85797.67600000005</v>
      </c>
      <c r="K6" s="18">
        <v>202721.80633231642</v>
      </c>
      <c r="L6" s="18">
        <v>92489.762000000017</v>
      </c>
      <c r="M6" s="19">
        <v>110232.04433231641</v>
      </c>
    </row>
    <row r="7" spans="1:20" ht="15" customHeight="1" x14ac:dyDescent="0.2">
      <c r="A7" s="39" t="s">
        <v>2</v>
      </c>
      <c r="B7" s="9">
        <v>194297.35628909623</v>
      </c>
      <c r="C7" s="9">
        <v>86338.855823069665</v>
      </c>
      <c r="D7" s="9">
        <v>107958.50046602669</v>
      </c>
      <c r="E7" s="9">
        <v>14045.836023440615</v>
      </c>
      <c r="F7" s="9">
        <v>6312.3179227778701</v>
      </c>
      <c r="G7" s="9">
        <v>7733.5181006627681</v>
      </c>
      <c r="H7" s="9">
        <v>102384.30169999995</v>
      </c>
      <c r="I7" s="9">
        <v>48302.215700000022</v>
      </c>
      <c r="J7" s="9">
        <v>54082.086000000032</v>
      </c>
      <c r="K7" s="9">
        <v>76458.834332316415</v>
      </c>
      <c r="L7" s="9">
        <v>31056.057000000019</v>
      </c>
      <c r="M7" s="10">
        <v>45402.777332316393</v>
      </c>
    </row>
    <row r="8" spans="1:20" ht="15" customHeight="1" x14ac:dyDescent="0.2">
      <c r="A8" s="40" t="s">
        <v>3</v>
      </c>
      <c r="B8" s="9">
        <v>36547.043325658939</v>
      </c>
      <c r="C8" s="9">
        <v>14422.790831960405</v>
      </c>
      <c r="D8" s="9">
        <v>22124.252493698539</v>
      </c>
      <c r="E8" s="9">
        <v>10022.181325658943</v>
      </c>
      <c r="F8" s="9">
        <v>4910.6188319604025</v>
      </c>
      <c r="G8" s="9">
        <v>5111.5624936985423</v>
      </c>
      <c r="H8" s="9">
        <v>23933.933999999997</v>
      </c>
      <c r="I8" s="9">
        <v>8188.5020000000013</v>
      </c>
      <c r="J8" s="9">
        <v>15745.432000000001</v>
      </c>
      <c r="K8" s="9">
        <v>2531.1709999999994</v>
      </c>
      <c r="L8" s="9">
        <v>1296.4269999999999</v>
      </c>
      <c r="M8" s="10">
        <v>1234.7439999999999</v>
      </c>
    </row>
    <row r="9" spans="1:20" ht="15" customHeight="1" x14ac:dyDescent="0.2">
      <c r="A9" s="40" t="s">
        <v>4</v>
      </c>
      <c r="B9" s="9">
        <v>13700.916459452459</v>
      </c>
      <c r="C9" s="9">
        <v>5605.2673161851226</v>
      </c>
      <c r="D9" s="9">
        <v>8095.649143267342</v>
      </c>
      <c r="E9" s="9">
        <v>1365.0554594524631</v>
      </c>
      <c r="F9" s="9">
        <v>492.19031618512219</v>
      </c>
      <c r="G9" s="9">
        <v>872.86514326734221</v>
      </c>
      <c r="H9" s="9">
        <v>6362.0529999999981</v>
      </c>
      <c r="I9" s="9">
        <v>2487.5289999999991</v>
      </c>
      <c r="J9" s="9">
        <v>3874.5240000000008</v>
      </c>
      <c r="K9" s="9">
        <v>5871.3219999999983</v>
      </c>
      <c r="L9" s="9">
        <v>2588.6220000000003</v>
      </c>
      <c r="M9" s="10">
        <v>3282.6999999999989</v>
      </c>
    </row>
    <row r="10" spans="1:20" ht="15" customHeight="1" x14ac:dyDescent="0.2">
      <c r="A10" s="40" t="s">
        <v>5</v>
      </c>
      <c r="B10" s="9">
        <v>14786.661278148691</v>
      </c>
      <c r="C10" s="9">
        <v>7846.2673009228001</v>
      </c>
      <c r="D10" s="9">
        <v>6940.3939772258891</v>
      </c>
      <c r="E10" s="9">
        <v>3013.4562781486907</v>
      </c>
      <c r="F10" s="9">
        <v>1311.6223009228011</v>
      </c>
      <c r="G10" s="9">
        <v>1701.8339772258885</v>
      </c>
      <c r="H10" s="9">
        <v>519.43200000000002</v>
      </c>
      <c r="I10" s="9">
        <v>288.74900000000002</v>
      </c>
      <c r="J10" s="20">
        <v>230.68300000000005</v>
      </c>
      <c r="K10" s="9">
        <v>11139.685000000001</v>
      </c>
      <c r="L10" s="9">
        <v>6174.155999999999</v>
      </c>
      <c r="M10" s="10">
        <v>4965.5290000000005</v>
      </c>
    </row>
    <row r="11" spans="1:20" ht="15" customHeight="1" x14ac:dyDescent="0.2">
      <c r="A11" s="40" t="s">
        <v>6</v>
      </c>
      <c r="B11" s="9">
        <v>258.19836142697102</v>
      </c>
      <c r="C11" s="9">
        <v>63.551850000000002</v>
      </c>
      <c r="D11" s="9">
        <v>194.64651142697105</v>
      </c>
      <c r="E11" s="9">
        <v>239.04336142697099</v>
      </c>
      <c r="F11" s="9">
        <v>57.979849999999999</v>
      </c>
      <c r="G11" s="9">
        <v>181.06351142697105</v>
      </c>
      <c r="H11" s="9">
        <v>19.155000000000001</v>
      </c>
      <c r="I11" s="9">
        <v>5.5720000000000001</v>
      </c>
      <c r="J11" s="20">
        <v>13.582999999999998</v>
      </c>
      <c r="K11" s="20" t="s">
        <v>32</v>
      </c>
      <c r="L11" s="20" t="s">
        <v>32</v>
      </c>
      <c r="M11" s="21" t="s">
        <v>32</v>
      </c>
    </row>
    <row r="12" spans="1:20" ht="15" customHeight="1" x14ac:dyDescent="0.2">
      <c r="A12" s="40" t="s">
        <v>7</v>
      </c>
      <c r="B12" s="9">
        <v>4481.0796929118078</v>
      </c>
      <c r="C12" s="9">
        <v>2073.3886577349035</v>
      </c>
      <c r="D12" s="9">
        <v>2407.6910351769025</v>
      </c>
      <c r="E12" s="9">
        <v>2123.0296929118081</v>
      </c>
      <c r="F12" s="9">
        <v>981.49865773490376</v>
      </c>
      <c r="G12" s="9">
        <v>1141.5310351769031</v>
      </c>
      <c r="H12" s="9">
        <v>264.26799999999992</v>
      </c>
      <c r="I12" s="9">
        <v>127.05799999999999</v>
      </c>
      <c r="J12" s="9">
        <v>137.21</v>
      </c>
      <c r="K12" s="9">
        <v>2090.8869999999993</v>
      </c>
      <c r="L12" s="9">
        <v>964.83199999999999</v>
      </c>
      <c r="M12" s="10">
        <v>1126.0549999999996</v>
      </c>
    </row>
    <row r="13" spans="1:20" ht="15" customHeight="1" x14ac:dyDescent="0.2">
      <c r="A13" s="40" t="s">
        <v>8</v>
      </c>
      <c r="B13" s="9">
        <v>9289.5950179681295</v>
      </c>
      <c r="C13" s="9">
        <v>4087.7251183842177</v>
      </c>
      <c r="D13" s="9">
        <v>5201.8698995839131</v>
      </c>
      <c r="E13" s="9">
        <v>3255.7410179681287</v>
      </c>
      <c r="F13" s="9">
        <v>1481.925118384218</v>
      </c>
      <c r="G13" s="9">
        <v>1773.8158995839117</v>
      </c>
      <c r="H13" s="9">
        <v>674.44200000000001</v>
      </c>
      <c r="I13" s="9">
        <v>292.31</v>
      </c>
      <c r="J13" s="9">
        <v>382.13199999999995</v>
      </c>
      <c r="K13" s="9">
        <v>5282.1550000000007</v>
      </c>
      <c r="L13" s="9">
        <v>2307.6179999999999</v>
      </c>
      <c r="M13" s="10">
        <v>2974.5370000000012</v>
      </c>
    </row>
    <row r="14" spans="1:20" ht="15" customHeight="1" x14ac:dyDescent="0.2">
      <c r="A14" s="40" t="s">
        <v>9</v>
      </c>
      <c r="B14" s="9">
        <v>8848.3858425106664</v>
      </c>
      <c r="C14" s="9">
        <v>3710.4236800821818</v>
      </c>
      <c r="D14" s="9">
        <v>5137.9621624284828</v>
      </c>
      <c r="E14" s="9">
        <v>2597.3292625106642</v>
      </c>
      <c r="F14" s="9">
        <v>1392.8231000821818</v>
      </c>
      <c r="G14" s="9">
        <v>1204.506162428481</v>
      </c>
      <c r="H14" s="9">
        <v>229.89857999999995</v>
      </c>
      <c r="I14" s="9">
        <v>98.767580000000009</v>
      </c>
      <c r="J14" s="9">
        <v>131.131</v>
      </c>
      <c r="K14" s="9">
        <v>6015.9450000000015</v>
      </c>
      <c r="L14" s="9">
        <v>2216.2359999999999</v>
      </c>
      <c r="M14" s="10">
        <v>3799.7090000000012</v>
      </c>
    </row>
    <row r="15" spans="1:20" ht="15" customHeight="1" x14ac:dyDescent="0.2">
      <c r="A15" s="40" t="s">
        <v>10</v>
      </c>
      <c r="B15" s="9">
        <v>7741.2351708785882</v>
      </c>
      <c r="C15" s="9">
        <v>3485.9127290617835</v>
      </c>
      <c r="D15" s="9">
        <v>4255.3224418168065</v>
      </c>
      <c r="E15" s="9">
        <v>2618.2977767434759</v>
      </c>
      <c r="F15" s="9">
        <v>1122.7707290617836</v>
      </c>
      <c r="G15" s="9">
        <v>1495.5270476816936</v>
      </c>
      <c r="H15" s="9">
        <v>550.41200000000003</v>
      </c>
      <c r="I15" s="9">
        <v>229.54500000000002</v>
      </c>
      <c r="J15" s="9">
        <v>320.86699999999996</v>
      </c>
      <c r="K15" s="9">
        <v>4501.5199999999986</v>
      </c>
      <c r="L15" s="9">
        <v>2133.5069999999996</v>
      </c>
      <c r="M15" s="10">
        <v>2368.0129999999995</v>
      </c>
    </row>
    <row r="16" spans="1:20" ht="15" customHeight="1" x14ac:dyDescent="0.2">
      <c r="A16" s="40" t="s">
        <v>11</v>
      </c>
      <c r="B16" s="9">
        <v>2069.7150190665488</v>
      </c>
      <c r="C16" s="9">
        <v>958.18289905338065</v>
      </c>
      <c r="D16" s="9">
        <v>1111.5321200131682</v>
      </c>
      <c r="E16" s="9">
        <v>1864.1945276623762</v>
      </c>
      <c r="F16" s="9">
        <v>890.00480905338054</v>
      </c>
      <c r="G16" s="9">
        <v>974.18971860899569</v>
      </c>
      <c r="H16" s="9">
        <v>162.58499999999998</v>
      </c>
      <c r="I16" s="9">
        <v>58.680000000000007</v>
      </c>
      <c r="J16" s="9">
        <v>103.905</v>
      </c>
      <c r="K16" s="20">
        <v>31.493000000000002</v>
      </c>
      <c r="L16" s="20">
        <v>7.7389999999999999</v>
      </c>
      <c r="M16" s="21">
        <v>23.754000000000001</v>
      </c>
    </row>
    <row r="17" spans="1:14" ht="15" customHeight="1" x14ac:dyDescent="0.2">
      <c r="A17" s="40" t="s">
        <v>12</v>
      </c>
      <c r="B17" s="9">
        <v>83335.373450603467</v>
      </c>
      <c r="C17" s="9">
        <v>40720.824625945264</v>
      </c>
      <c r="D17" s="9">
        <v>42614.548824658224</v>
      </c>
      <c r="E17" s="9">
        <v>10940.097135601867</v>
      </c>
      <c r="F17" s="9">
        <v>4890.5025353662595</v>
      </c>
      <c r="G17" s="9">
        <v>6049.5946002356113</v>
      </c>
      <c r="H17" s="9">
        <v>18579.022000000008</v>
      </c>
      <c r="I17" s="9">
        <v>8577.9840000000004</v>
      </c>
      <c r="J17" s="9">
        <v>10001.038</v>
      </c>
      <c r="K17" s="9">
        <v>53703.898999999983</v>
      </c>
      <c r="L17" s="9">
        <v>27199.522999999997</v>
      </c>
      <c r="M17" s="10">
        <v>26504.376000000004</v>
      </c>
    </row>
    <row r="18" spans="1:14" ht="15" customHeight="1" x14ac:dyDescent="0.2">
      <c r="A18" s="40" t="s">
        <v>13</v>
      </c>
      <c r="B18" s="9">
        <v>17952.806645146356</v>
      </c>
      <c r="C18" s="9">
        <v>8179.1354391767418</v>
      </c>
      <c r="D18" s="9">
        <v>9773.6712059696129</v>
      </c>
      <c r="E18" s="9">
        <v>2241.3465106852805</v>
      </c>
      <c r="F18" s="9">
        <v>820.50843917674342</v>
      </c>
      <c r="G18" s="9">
        <v>1420.8380715085414</v>
      </c>
      <c r="H18" s="9">
        <v>453.04900000000004</v>
      </c>
      <c r="I18" s="9">
        <v>191.56700000000001</v>
      </c>
      <c r="J18" s="9">
        <v>261.48199999999997</v>
      </c>
      <c r="K18" s="9">
        <v>15187.551000000003</v>
      </c>
      <c r="L18" s="9">
        <v>7140.4569999999985</v>
      </c>
      <c r="M18" s="10">
        <v>8047.0940000000001</v>
      </c>
    </row>
    <row r="19" spans="1:14" ht="15" customHeight="1" x14ac:dyDescent="0.2">
      <c r="A19" s="40" t="s">
        <v>14</v>
      </c>
      <c r="B19" s="9">
        <v>6858.4451459214979</v>
      </c>
      <c r="C19" s="9">
        <v>3206.7281695509864</v>
      </c>
      <c r="D19" s="9">
        <v>3651.7169763705115</v>
      </c>
      <c r="E19" s="9">
        <v>3079.3181459214975</v>
      </c>
      <c r="F19" s="9">
        <v>1201.1151695509864</v>
      </c>
      <c r="G19" s="9">
        <v>1878.2029763705118</v>
      </c>
      <c r="H19" s="9">
        <v>97.642999999999972</v>
      </c>
      <c r="I19" s="9">
        <v>38.308999999999997</v>
      </c>
      <c r="J19" s="20">
        <v>59.334000000000003</v>
      </c>
      <c r="K19" s="9">
        <v>3679.2560000000003</v>
      </c>
      <c r="L19" s="9">
        <v>1967.3040000000003</v>
      </c>
      <c r="M19" s="10">
        <v>1711.9519999999993</v>
      </c>
    </row>
    <row r="20" spans="1:14" ht="15" customHeight="1" x14ac:dyDescent="0.2">
      <c r="A20" s="40" t="s">
        <v>15</v>
      </c>
      <c r="B20" s="9">
        <v>20645.971532294661</v>
      </c>
      <c r="C20" s="9">
        <v>9331.3279257406011</v>
      </c>
      <c r="D20" s="9">
        <v>11314.643606554047</v>
      </c>
      <c r="E20" s="9">
        <v>3414.4342127668319</v>
      </c>
      <c r="F20" s="9">
        <v>1391.3432657406051</v>
      </c>
      <c r="G20" s="9">
        <v>2023.0909470262268</v>
      </c>
      <c r="H20" s="9">
        <v>891.07900000000006</v>
      </c>
      <c r="I20" s="9">
        <v>436.80999999999995</v>
      </c>
      <c r="J20" s="9">
        <v>454.26900000000012</v>
      </c>
      <c r="K20" s="9">
        <v>16228.088000000011</v>
      </c>
      <c r="L20" s="9">
        <v>7437.2839999999978</v>
      </c>
      <c r="M20" s="10">
        <v>8790.8040000000019</v>
      </c>
    </row>
    <row r="21" spans="1:14" ht="7.5" customHeight="1" x14ac:dyDescent="0.2"/>
    <row r="22" spans="1:14" s="55" customFormat="1" ht="13.5" customHeight="1" x14ac:dyDescent="0.25">
      <c r="A22" s="54" t="s">
        <v>40</v>
      </c>
    </row>
    <row r="23" spans="1:14" ht="49.5" customHeight="1" x14ac:dyDescent="0.2">
      <c r="A23" s="122" t="s">
        <v>186</v>
      </c>
      <c r="B23" s="122"/>
      <c r="C23" s="122"/>
      <c r="D23" s="122"/>
      <c r="E23" s="122"/>
      <c r="F23" s="122"/>
      <c r="G23" s="122"/>
      <c r="H23" s="122"/>
      <c r="I23" s="122"/>
      <c r="J23" s="122"/>
      <c r="K23" s="122"/>
      <c r="L23" s="122"/>
      <c r="M23" s="122"/>
      <c r="N23" s="52"/>
    </row>
    <row r="24" spans="1:14" ht="15" customHeight="1" x14ac:dyDescent="0.2">
      <c r="A24" s="89"/>
      <c r="B24" s="89"/>
      <c r="C24" s="89"/>
      <c r="D24" s="89"/>
      <c r="E24" s="89"/>
      <c r="F24" s="89"/>
      <c r="G24" s="89"/>
      <c r="H24" s="89"/>
      <c r="I24" s="89"/>
      <c r="J24" s="89"/>
      <c r="K24" s="89"/>
      <c r="L24" s="89"/>
      <c r="M24" s="89"/>
      <c r="N24" s="52"/>
    </row>
    <row r="25" spans="1:14" ht="15" customHeight="1" x14ac:dyDescent="0.2">
      <c r="A25" s="89"/>
      <c r="B25" s="89"/>
      <c r="C25" s="89"/>
      <c r="D25" s="89"/>
      <c r="E25" s="89"/>
      <c r="F25" s="89"/>
      <c r="G25" s="89"/>
      <c r="H25" s="89"/>
      <c r="I25" s="89"/>
      <c r="J25" s="89"/>
      <c r="K25" s="89"/>
      <c r="L25" s="89"/>
      <c r="M25" s="89"/>
      <c r="N25" s="52"/>
    </row>
    <row r="26" spans="1:14" ht="27" customHeight="1" x14ac:dyDescent="0.2">
      <c r="A26" s="129" t="s">
        <v>232</v>
      </c>
      <c r="B26" s="129"/>
      <c r="C26" s="129"/>
      <c r="D26" s="129"/>
      <c r="E26" s="129"/>
      <c r="F26" s="129"/>
      <c r="G26" s="129"/>
      <c r="H26" s="129"/>
      <c r="I26" s="129"/>
      <c r="J26" s="129"/>
      <c r="K26" s="129"/>
      <c r="L26" s="129"/>
      <c r="M26" s="129"/>
      <c r="N26" s="52"/>
    </row>
    <row r="28" spans="1:14" ht="15" thickBot="1" x14ac:dyDescent="0.25">
      <c r="A28" s="3" t="s">
        <v>0</v>
      </c>
      <c r="M28" s="13" t="s">
        <v>50</v>
      </c>
    </row>
    <row r="29" spans="1:14" ht="14.25" customHeight="1" x14ac:dyDescent="0.2">
      <c r="A29" s="90" t="s">
        <v>25</v>
      </c>
      <c r="B29" s="128" t="s">
        <v>39</v>
      </c>
      <c r="C29" s="128"/>
      <c r="D29" s="128"/>
      <c r="E29" s="128" t="s">
        <v>17</v>
      </c>
      <c r="F29" s="128"/>
      <c r="G29" s="128"/>
      <c r="H29" s="128" t="s">
        <v>18</v>
      </c>
      <c r="I29" s="128"/>
      <c r="J29" s="128"/>
      <c r="K29" s="128" t="s">
        <v>19</v>
      </c>
      <c r="L29" s="128"/>
      <c r="M29" s="125"/>
    </row>
    <row r="30" spans="1:14" ht="23.25" thickBot="1" x14ac:dyDescent="0.25">
      <c r="A30" s="91"/>
      <c r="B30" s="44" t="s">
        <v>35</v>
      </c>
      <c r="C30" s="61" t="s">
        <v>219</v>
      </c>
      <c r="D30" s="61" t="s">
        <v>218</v>
      </c>
      <c r="E30" s="44" t="s">
        <v>35</v>
      </c>
      <c r="F30" s="61" t="s">
        <v>219</v>
      </c>
      <c r="G30" s="61" t="s">
        <v>218</v>
      </c>
      <c r="H30" s="44" t="s">
        <v>35</v>
      </c>
      <c r="I30" s="61" t="s">
        <v>219</v>
      </c>
      <c r="J30" s="61" t="s">
        <v>218</v>
      </c>
      <c r="K30" s="44" t="s">
        <v>35</v>
      </c>
      <c r="L30" s="61" t="s">
        <v>219</v>
      </c>
      <c r="M30" s="43" t="s">
        <v>218</v>
      </c>
    </row>
    <row r="31" spans="1:14" ht="14.25" customHeight="1" x14ac:dyDescent="0.2">
      <c r="A31" s="38" t="s">
        <v>1</v>
      </c>
      <c r="B31" s="22">
        <f>B6/B$6*100</f>
        <v>100</v>
      </c>
      <c r="C31" s="22">
        <f t="shared" ref="C31:M31" si="0">C6/C$6*100</f>
        <v>100</v>
      </c>
      <c r="D31" s="22">
        <f t="shared" si="0"/>
        <v>100</v>
      </c>
      <c r="E31" s="22">
        <f t="shared" si="0"/>
        <v>100</v>
      </c>
      <c r="F31" s="22">
        <f t="shared" si="0"/>
        <v>100</v>
      </c>
      <c r="G31" s="22">
        <f t="shared" si="0"/>
        <v>100</v>
      </c>
      <c r="H31" s="22">
        <f t="shared" si="0"/>
        <v>100</v>
      </c>
      <c r="I31" s="22">
        <f t="shared" si="0"/>
        <v>100</v>
      </c>
      <c r="J31" s="22">
        <f t="shared" si="0"/>
        <v>100</v>
      </c>
      <c r="K31" s="22">
        <f t="shared" si="0"/>
        <v>100</v>
      </c>
      <c r="L31" s="22">
        <f t="shared" si="0"/>
        <v>100</v>
      </c>
      <c r="M31" s="23">
        <f t="shared" si="0"/>
        <v>100</v>
      </c>
    </row>
    <row r="32" spans="1:14" x14ac:dyDescent="0.2">
      <c r="A32" s="39" t="s">
        <v>2</v>
      </c>
      <c r="B32" s="24">
        <f t="shared" ref="B32:M32" si="1">B7/B$6*100</f>
        <v>46.171923485128517</v>
      </c>
      <c r="C32" s="24">
        <f t="shared" si="1"/>
        <v>45.434237803292923</v>
      </c>
      <c r="D32" s="24">
        <f t="shared" si="1"/>
        <v>46.779347152014871</v>
      </c>
      <c r="E32" s="24">
        <f t="shared" si="1"/>
        <v>23.094349981065402</v>
      </c>
      <c r="F32" s="24">
        <f t="shared" si="1"/>
        <v>23.158332656603807</v>
      </c>
      <c r="G32" s="24">
        <f t="shared" si="1"/>
        <v>23.042386967186179</v>
      </c>
      <c r="H32" s="24">
        <f t="shared" si="1"/>
        <v>66.00274667367178</v>
      </c>
      <c r="I32" s="24">
        <f t="shared" si="1"/>
        <v>69.676440488426451</v>
      </c>
      <c r="J32" s="24">
        <f t="shared" si="1"/>
        <v>63.034441632195261</v>
      </c>
      <c r="K32" s="24">
        <f t="shared" si="1"/>
        <v>37.716137062719092</v>
      </c>
      <c r="L32" s="24">
        <f t="shared" si="1"/>
        <v>33.57783210643359</v>
      </c>
      <c r="M32" s="25">
        <f t="shared" si="1"/>
        <v>41.188365513244676</v>
      </c>
    </row>
    <row r="33" spans="1:13" x14ac:dyDescent="0.2">
      <c r="A33" s="40" t="s">
        <v>3</v>
      </c>
      <c r="B33" s="24">
        <f t="shared" ref="B33:M33" si="2">B8/B$6*100</f>
        <v>8.6848700377026127</v>
      </c>
      <c r="C33" s="24">
        <f t="shared" si="2"/>
        <v>7.5897288908865708</v>
      </c>
      <c r="D33" s="24">
        <f t="shared" si="2"/>
        <v>9.5866289677415821</v>
      </c>
      <c r="E33" s="24">
        <f t="shared" si="2"/>
        <v>16.478603532192533</v>
      </c>
      <c r="F33" s="24">
        <f t="shared" si="2"/>
        <v>18.015845502641692</v>
      </c>
      <c r="G33" s="24">
        <f t="shared" si="2"/>
        <v>15.230144864684924</v>
      </c>
      <c r="H33" s="24">
        <f t="shared" si="2"/>
        <v>15.429175727887786</v>
      </c>
      <c r="I33" s="24">
        <f t="shared" si="2"/>
        <v>11.81199793889291</v>
      </c>
      <c r="J33" s="24">
        <f t="shared" si="2"/>
        <v>18.351816429153619</v>
      </c>
      <c r="K33" s="24">
        <f t="shared" si="2"/>
        <v>1.2485933535195117</v>
      </c>
      <c r="L33" s="24">
        <f t="shared" si="2"/>
        <v>1.4016978441354402</v>
      </c>
      <c r="M33" s="25">
        <f t="shared" si="2"/>
        <v>1.1201316345704511</v>
      </c>
    </row>
    <row r="34" spans="1:13" x14ac:dyDescent="0.2">
      <c r="A34" s="40" t="s">
        <v>4</v>
      </c>
      <c r="B34" s="24">
        <f t="shared" ref="B34:M34" si="3">B9/B$6*100</f>
        <v>3.2558223051719284</v>
      </c>
      <c r="C34" s="24">
        <f t="shared" si="3"/>
        <v>2.9496690194327604</v>
      </c>
      <c r="D34" s="24">
        <f t="shared" si="3"/>
        <v>3.507914430628742</v>
      </c>
      <c r="E34" s="24">
        <f t="shared" si="3"/>
        <v>2.2444423010170493</v>
      </c>
      <c r="F34" s="24">
        <f t="shared" si="3"/>
        <v>1.8057244917027246</v>
      </c>
      <c r="G34" s="24">
        <f t="shared" si="3"/>
        <v>2.6007434313253643</v>
      </c>
      <c r="H34" s="24">
        <f t="shared" si="3"/>
        <v>4.1013413727611869</v>
      </c>
      <c r="I34" s="24">
        <f t="shared" si="3"/>
        <v>3.5882860407112713</v>
      </c>
      <c r="J34" s="24">
        <f t="shared" si="3"/>
        <v>4.515884556127137</v>
      </c>
      <c r="K34" s="24">
        <f t="shared" si="3"/>
        <v>2.8962458978760761</v>
      </c>
      <c r="L34" s="24">
        <f t="shared" si="3"/>
        <v>2.7988200466987903</v>
      </c>
      <c r="M34" s="25">
        <f t="shared" si="3"/>
        <v>2.9779906740218363</v>
      </c>
    </row>
    <row r="35" spans="1:13" x14ac:dyDescent="0.2">
      <c r="A35" s="40" t="s">
        <v>5</v>
      </c>
      <c r="B35" s="24">
        <f t="shared" ref="B35:M35" si="4">B10/B$6*100</f>
        <v>3.5138336731630964</v>
      </c>
      <c r="C35" s="24">
        <f t="shared" si="4"/>
        <v>4.1289541194391672</v>
      </c>
      <c r="D35" s="24">
        <f t="shared" si="4"/>
        <v>3.0073324270984303</v>
      </c>
      <c r="E35" s="24">
        <f t="shared" si="4"/>
        <v>4.9547648017577526</v>
      </c>
      <c r="F35" s="24">
        <f t="shared" si="4"/>
        <v>4.812017698757348</v>
      </c>
      <c r="G35" s="24">
        <f t="shared" si="4"/>
        <v>5.070695710117203</v>
      </c>
      <c r="H35" s="24">
        <f t="shared" si="4"/>
        <v>0.33485542354584125</v>
      </c>
      <c r="I35" s="24">
        <f t="shared" si="4"/>
        <v>0.41652338765471247</v>
      </c>
      <c r="J35" s="26">
        <f t="shared" si="4"/>
        <v>0.26886858800231361</v>
      </c>
      <c r="K35" s="24">
        <f t="shared" si="4"/>
        <v>5.4950600537462719</v>
      </c>
      <c r="L35" s="24">
        <f t="shared" si="4"/>
        <v>6.6755020950318782</v>
      </c>
      <c r="M35" s="25">
        <f t="shared" si="4"/>
        <v>4.5046148151171232</v>
      </c>
    </row>
    <row r="36" spans="1:13" x14ac:dyDescent="0.2">
      <c r="A36" s="40" t="s">
        <v>6</v>
      </c>
      <c r="B36" s="24">
        <f t="shared" ref="B36:J36" si="5">B11/B$6*100</f>
        <v>6.1357062265188861E-2</v>
      </c>
      <c r="C36" s="24">
        <f t="shared" si="5"/>
        <v>3.3442994329879495E-2</v>
      </c>
      <c r="D36" s="24">
        <f t="shared" si="5"/>
        <v>8.4342008185231188E-2</v>
      </c>
      <c r="E36" s="24">
        <f t="shared" si="5"/>
        <v>0.3930382670160551</v>
      </c>
      <c r="F36" s="24">
        <f t="shared" si="5"/>
        <v>0.21271372419865367</v>
      </c>
      <c r="G36" s="24">
        <f t="shared" si="5"/>
        <v>0.53948739003795032</v>
      </c>
      <c r="H36" s="24">
        <f t="shared" si="5"/>
        <v>1.2348402944024605E-2</v>
      </c>
      <c r="I36" s="24">
        <f t="shared" si="5"/>
        <v>8.0376670257284281E-3</v>
      </c>
      <c r="J36" s="26">
        <f t="shared" si="5"/>
        <v>1.5831431145058045E-2</v>
      </c>
      <c r="K36" s="20" t="s">
        <v>32</v>
      </c>
      <c r="L36" s="20" t="s">
        <v>32</v>
      </c>
      <c r="M36" s="21" t="s">
        <v>32</v>
      </c>
    </row>
    <row r="37" spans="1:13" x14ac:dyDescent="0.2">
      <c r="A37" s="40" t="s">
        <v>7</v>
      </c>
      <c r="B37" s="24">
        <f t="shared" ref="B37:M37" si="6">B12/B$6*100</f>
        <v>1.0648630154495735</v>
      </c>
      <c r="C37" s="24">
        <f t="shared" si="6"/>
        <v>1.0910827163058956</v>
      </c>
      <c r="D37" s="24">
        <f t="shared" si="6"/>
        <v>1.0432732418766582</v>
      </c>
      <c r="E37" s="24">
        <f t="shared" si="6"/>
        <v>3.4907135941552099</v>
      </c>
      <c r="F37" s="24">
        <f t="shared" si="6"/>
        <v>3.6008757315303694</v>
      </c>
      <c r="G37" s="24">
        <f t="shared" si="6"/>
        <v>3.4012463028106938</v>
      </c>
      <c r="H37" s="24">
        <f t="shared" si="6"/>
        <v>0.1703621899875486</v>
      </c>
      <c r="I37" s="24">
        <f t="shared" si="6"/>
        <v>0.18328246535445128</v>
      </c>
      <c r="J37" s="24">
        <f t="shared" si="6"/>
        <v>0.15992274662544465</v>
      </c>
      <c r="K37" s="24">
        <f t="shared" si="6"/>
        <v>1.0314070488166744</v>
      </c>
      <c r="L37" s="24">
        <f t="shared" si="6"/>
        <v>1.0431770815887706</v>
      </c>
      <c r="M37" s="25">
        <f t="shared" si="6"/>
        <v>1.0215314492447252</v>
      </c>
    </row>
    <row r="38" spans="1:13" x14ac:dyDescent="0.2">
      <c r="A38" s="40" t="s">
        <v>8</v>
      </c>
      <c r="B38" s="24">
        <f t="shared" ref="B38:M38" si="7">B13/B$6*100</f>
        <v>2.2075363173715297</v>
      </c>
      <c r="C38" s="24">
        <f t="shared" si="7"/>
        <v>2.1510902980201108</v>
      </c>
      <c r="D38" s="24">
        <f t="shared" si="7"/>
        <v>2.254014985590032</v>
      </c>
      <c r="E38" s="24">
        <f t="shared" si="7"/>
        <v>5.3531325861405046</v>
      </c>
      <c r="F38" s="24">
        <f t="shared" si="7"/>
        <v>5.4368165994744331</v>
      </c>
      <c r="G38" s="24">
        <f t="shared" si="7"/>
        <v>5.285169289673882</v>
      </c>
      <c r="H38" s="24">
        <f t="shared" si="7"/>
        <v>0.43478368981330429</v>
      </c>
      <c r="I38" s="24">
        <f t="shared" si="7"/>
        <v>0.4216601665991882</v>
      </c>
      <c r="J38" s="24">
        <f t="shared" si="7"/>
        <v>0.44538735524724432</v>
      </c>
      <c r="K38" s="24">
        <f t="shared" si="7"/>
        <v>2.6056175680188569</v>
      </c>
      <c r="L38" s="24">
        <f t="shared" si="7"/>
        <v>2.4949983112725489</v>
      </c>
      <c r="M38" s="25">
        <f t="shared" si="7"/>
        <v>2.6984322190675045</v>
      </c>
    </row>
    <row r="39" spans="1:13" x14ac:dyDescent="0.2">
      <c r="A39" s="40" t="s">
        <v>9</v>
      </c>
      <c r="B39" s="24">
        <f t="shared" ref="B39:M39" si="8">B14/B$6*100</f>
        <v>2.1026894132281306</v>
      </c>
      <c r="C39" s="24">
        <f t="shared" si="8"/>
        <v>1.9525423428970048</v>
      </c>
      <c r="D39" s="24">
        <f t="shared" si="8"/>
        <v>2.2263232132035271</v>
      </c>
      <c r="E39" s="24">
        <f t="shared" si="8"/>
        <v>4.2705632405489533</v>
      </c>
      <c r="F39" s="24">
        <f t="shared" si="8"/>
        <v>5.1099233400637463</v>
      </c>
      <c r="G39" s="24">
        <f t="shared" si="8"/>
        <v>3.588883705678386</v>
      </c>
      <c r="H39" s="24">
        <f t="shared" si="8"/>
        <v>0.14820570619154663</v>
      </c>
      <c r="I39" s="24">
        <f t="shared" si="8"/>
        <v>0.14247324497074562</v>
      </c>
      <c r="J39" s="24">
        <f t="shared" si="8"/>
        <v>0.15283747312689439</v>
      </c>
      <c r="K39" s="24">
        <f t="shared" si="8"/>
        <v>2.9675865210761909</v>
      </c>
      <c r="L39" s="24">
        <f t="shared" si="8"/>
        <v>2.3961960243772706</v>
      </c>
      <c r="M39" s="25">
        <f t="shared" si="8"/>
        <v>3.4470094635503838</v>
      </c>
    </row>
    <row r="40" spans="1:13" x14ac:dyDescent="0.2">
      <c r="A40" s="40" t="s">
        <v>10</v>
      </c>
      <c r="B40" s="24">
        <f t="shared" ref="B40:M40" si="9">B15/B$6*100</f>
        <v>1.8395912575278328</v>
      </c>
      <c r="C40" s="24">
        <f t="shared" si="9"/>
        <v>1.8343975766632752</v>
      </c>
      <c r="D40" s="24">
        <f t="shared" si="9"/>
        <v>1.8438678278247325</v>
      </c>
      <c r="E40" s="24">
        <f t="shared" si="9"/>
        <v>4.3050399499073242</v>
      </c>
      <c r="F40" s="24">
        <f t="shared" si="9"/>
        <v>4.1191680075055315</v>
      </c>
      <c r="G40" s="24">
        <f t="shared" si="9"/>
        <v>4.4559943487585283</v>
      </c>
      <c r="H40" s="24">
        <f t="shared" si="9"/>
        <v>0.35482689434750564</v>
      </c>
      <c r="I40" s="24">
        <f t="shared" si="9"/>
        <v>0.33112101174099645</v>
      </c>
      <c r="J40" s="24">
        <f t="shared" si="9"/>
        <v>0.37398099221242281</v>
      </c>
      <c r="K40" s="24">
        <f t="shared" si="9"/>
        <v>2.2205405927672022</v>
      </c>
      <c r="L40" s="24">
        <f t="shared" si="9"/>
        <v>2.3067493675678388</v>
      </c>
      <c r="M40" s="25">
        <f t="shared" si="9"/>
        <v>2.1482074603108634</v>
      </c>
    </row>
    <row r="41" spans="1:13" x14ac:dyDescent="0.2">
      <c r="A41" s="40" t="s">
        <v>11</v>
      </c>
      <c r="B41" s="24">
        <f t="shared" ref="B41:M41" si="10">B16/B$6*100</f>
        <v>0.49183748724904736</v>
      </c>
      <c r="C41" s="24">
        <f t="shared" si="10"/>
        <v>0.50422615958512151</v>
      </c>
      <c r="D41" s="24">
        <f t="shared" si="10"/>
        <v>0.48163643148298296</v>
      </c>
      <c r="E41" s="24">
        <f t="shared" si="10"/>
        <v>3.065133380652687</v>
      </c>
      <c r="F41" s="24">
        <f t="shared" si="10"/>
        <v>3.2652074382471876</v>
      </c>
      <c r="G41" s="24">
        <f t="shared" si="10"/>
        <v>2.9026448484964318</v>
      </c>
      <c r="H41" s="24">
        <f t="shared" si="10"/>
        <v>0.10481154229466144</v>
      </c>
      <c r="I41" s="24">
        <f t="shared" si="10"/>
        <v>8.4646500550923223E-2</v>
      </c>
      <c r="J41" s="24">
        <f t="shared" si="10"/>
        <v>0.12110467887265378</v>
      </c>
      <c r="K41" s="24">
        <f t="shared" si="10"/>
        <v>1.5535082569447103E-2</v>
      </c>
      <c r="L41" s="24">
        <f t="shared" si="10"/>
        <v>8.3674126007589888E-3</v>
      </c>
      <c r="M41" s="25">
        <f t="shared" si="10"/>
        <v>2.1549087784663457E-2</v>
      </c>
    </row>
    <row r="42" spans="1:13" x14ac:dyDescent="0.2">
      <c r="A42" s="40" t="s">
        <v>12</v>
      </c>
      <c r="B42" s="24">
        <f t="shared" ref="B42:M42" si="11">B17/B$6*100</f>
        <v>19.803432018090746</v>
      </c>
      <c r="C42" s="24">
        <f t="shared" si="11"/>
        <v>21.428586375904157</v>
      </c>
      <c r="D42" s="24">
        <f t="shared" si="11"/>
        <v>18.46525067122899</v>
      </c>
      <c r="E42" s="24">
        <f t="shared" si="11"/>
        <v>17.987852887844792</v>
      </c>
      <c r="F42" s="24">
        <f t="shared" si="11"/>
        <v>17.94204378763855</v>
      </c>
      <c r="G42" s="24">
        <f t="shared" si="11"/>
        <v>18.025056379098988</v>
      </c>
      <c r="H42" s="24">
        <f t="shared" si="11"/>
        <v>11.977094751338973</v>
      </c>
      <c r="I42" s="24">
        <f t="shared" si="11"/>
        <v>12.373829709983138</v>
      </c>
      <c r="J42" s="24">
        <f t="shared" si="11"/>
        <v>11.656537177067587</v>
      </c>
      <c r="K42" s="24">
        <f t="shared" si="11"/>
        <v>26.49142683346291</v>
      </c>
      <c r="L42" s="24">
        <f t="shared" si="11"/>
        <v>29.408144654972723</v>
      </c>
      <c r="M42" s="25">
        <f t="shared" si="11"/>
        <v>24.044166249967471</v>
      </c>
    </row>
    <row r="43" spans="1:13" x14ac:dyDescent="0.2">
      <c r="A43" s="40" t="s">
        <v>13</v>
      </c>
      <c r="B43" s="24">
        <f t="shared" ref="B43:M43" si="12">B18/B$6*100</f>
        <v>4.2662217880600268</v>
      </c>
      <c r="C43" s="24">
        <f t="shared" si="12"/>
        <v>4.3041198661518774</v>
      </c>
      <c r="D43" s="24">
        <f t="shared" si="12"/>
        <v>4.2350158284903365</v>
      </c>
      <c r="E43" s="24">
        <f t="shared" si="12"/>
        <v>3.6852516760284719</v>
      </c>
      <c r="F43" s="24">
        <f t="shared" si="12"/>
        <v>3.0102424520537667</v>
      </c>
      <c r="G43" s="24">
        <f t="shared" si="12"/>
        <v>4.2334549729190591</v>
      </c>
      <c r="H43" s="24">
        <f t="shared" si="12"/>
        <v>0.2920611644681495</v>
      </c>
      <c r="I43" s="24">
        <f t="shared" si="12"/>
        <v>0.27633735806132764</v>
      </c>
      <c r="J43" s="24">
        <f t="shared" si="12"/>
        <v>0.30476583072016988</v>
      </c>
      <c r="K43" s="24">
        <f t="shared" si="12"/>
        <v>7.4918190967100298</v>
      </c>
      <c r="L43" s="24">
        <f t="shared" si="12"/>
        <v>7.7202674605217361</v>
      </c>
      <c r="M43" s="25">
        <f t="shared" si="12"/>
        <v>7.3001403981408846</v>
      </c>
    </row>
    <row r="44" spans="1:13" x14ac:dyDescent="0.2">
      <c r="A44" s="40" t="s">
        <v>14</v>
      </c>
      <c r="B44" s="24">
        <f t="shared" ref="B44:M44" si="13">B19/B$6*100</f>
        <v>1.6298091263437817</v>
      </c>
      <c r="C44" s="24">
        <f t="shared" si="13"/>
        <v>1.6874818277006647</v>
      </c>
      <c r="D44" s="24">
        <f t="shared" si="13"/>
        <v>1.5823203860848261</v>
      </c>
      <c r="E44" s="24">
        <f t="shared" si="13"/>
        <v>5.063055758751231</v>
      </c>
      <c r="F44" s="24">
        <f t="shared" si="13"/>
        <v>4.4065943755750947</v>
      </c>
      <c r="G44" s="24">
        <f t="shared" si="13"/>
        <v>5.5961955763368803</v>
      </c>
      <c r="H44" s="24">
        <f t="shared" si="13"/>
        <v>6.2946233811714644E-2</v>
      </c>
      <c r="I44" s="24">
        <f t="shared" si="13"/>
        <v>5.5261124567234442E-2</v>
      </c>
      <c r="J44" s="26">
        <f t="shared" si="13"/>
        <v>6.9155719322747125E-2</v>
      </c>
      <c r="K44" s="24">
        <f t="shared" si="13"/>
        <v>1.8149285794981003</v>
      </c>
      <c r="L44" s="24">
        <f t="shared" si="13"/>
        <v>2.1270505593905624</v>
      </c>
      <c r="M44" s="25">
        <f t="shared" si="13"/>
        <v>1.5530438633969084</v>
      </c>
    </row>
    <row r="45" spans="1:13" x14ac:dyDescent="0.2">
      <c r="A45" s="40" t="s">
        <v>15</v>
      </c>
      <c r="B45" s="24">
        <f t="shared" ref="B45:M45" si="14">B20/B$6*100</f>
        <v>4.9062130132480171</v>
      </c>
      <c r="C45" s="24">
        <f t="shared" si="14"/>
        <v>4.9104400093905856</v>
      </c>
      <c r="D45" s="24">
        <f t="shared" si="14"/>
        <v>4.9027324285490552</v>
      </c>
      <c r="E45" s="24">
        <f t="shared" si="14"/>
        <v>5.6140580429220295</v>
      </c>
      <c r="F45" s="24">
        <f t="shared" si="14"/>
        <v>5.104494194007076</v>
      </c>
      <c r="G45" s="24">
        <f t="shared" si="14"/>
        <v>6.0278962128755307</v>
      </c>
      <c r="H45" s="24">
        <f t="shared" si="14"/>
        <v>0.57444022693596974</v>
      </c>
      <c r="I45" s="24">
        <f t="shared" si="14"/>
        <v>0.63010289546095377</v>
      </c>
      <c r="J45" s="24">
        <f t="shared" si="14"/>
        <v>0.52946539018143091</v>
      </c>
      <c r="K45" s="24">
        <f t="shared" si="14"/>
        <v>8.0051023092196321</v>
      </c>
      <c r="L45" s="24">
        <f t="shared" si="14"/>
        <v>8.0411970354080875</v>
      </c>
      <c r="M45" s="25">
        <f t="shared" si="14"/>
        <v>7.9748171715824991</v>
      </c>
    </row>
    <row r="48" spans="1:13" ht="27" customHeight="1" x14ac:dyDescent="0.2">
      <c r="A48" s="129" t="s">
        <v>233</v>
      </c>
      <c r="B48" s="129"/>
      <c r="C48" s="129"/>
      <c r="D48" s="129"/>
      <c r="E48" s="129"/>
      <c r="F48" s="129"/>
      <c r="G48" s="129"/>
      <c r="H48" s="129"/>
      <c r="I48" s="129"/>
      <c r="J48" s="129"/>
      <c r="K48" s="129"/>
      <c r="L48" s="129"/>
      <c r="M48" s="129"/>
    </row>
    <row r="49" spans="1:13" x14ac:dyDescent="0.2">
      <c r="A49" s="37"/>
      <c r="B49" s="37"/>
      <c r="C49" s="37"/>
      <c r="D49" s="37"/>
      <c r="E49" s="37"/>
      <c r="F49" s="37"/>
      <c r="G49" s="37"/>
      <c r="H49" s="37"/>
      <c r="I49" s="37"/>
      <c r="J49" s="37"/>
      <c r="K49" s="37"/>
      <c r="L49" s="37"/>
      <c r="M49" s="37"/>
    </row>
    <row r="50" spans="1:13" ht="15" thickBot="1" x14ac:dyDescent="0.25">
      <c r="A50" s="3" t="s">
        <v>0</v>
      </c>
      <c r="M50" s="13" t="s">
        <v>50</v>
      </c>
    </row>
    <row r="51" spans="1:13" ht="14.25" customHeight="1" x14ac:dyDescent="0.2">
      <c r="A51" s="123" t="s">
        <v>25</v>
      </c>
      <c r="B51" s="128" t="s">
        <v>39</v>
      </c>
      <c r="C51" s="128"/>
      <c r="D51" s="128"/>
      <c r="E51" s="128" t="s">
        <v>17</v>
      </c>
      <c r="F51" s="128"/>
      <c r="G51" s="128"/>
      <c r="H51" s="128" t="s">
        <v>18</v>
      </c>
      <c r="I51" s="128"/>
      <c r="J51" s="128"/>
      <c r="K51" s="128" t="s">
        <v>19</v>
      </c>
      <c r="L51" s="128"/>
      <c r="M51" s="125"/>
    </row>
    <row r="52" spans="1:13" ht="23.25" thickBot="1" x14ac:dyDescent="0.25">
      <c r="A52" s="124"/>
      <c r="B52" s="44" t="s">
        <v>35</v>
      </c>
      <c r="C52" s="61" t="s">
        <v>219</v>
      </c>
      <c r="D52" s="61" t="s">
        <v>218</v>
      </c>
      <c r="E52" s="44" t="s">
        <v>35</v>
      </c>
      <c r="F52" s="61" t="s">
        <v>219</v>
      </c>
      <c r="G52" s="61" t="s">
        <v>218</v>
      </c>
      <c r="H52" s="44" t="s">
        <v>35</v>
      </c>
      <c r="I52" s="61" t="s">
        <v>219</v>
      </c>
      <c r="J52" s="61" t="s">
        <v>218</v>
      </c>
      <c r="K52" s="44" t="s">
        <v>35</v>
      </c>
      <c r="L52" s="61" t="s">
        <v>219</v>
      </c>
      <c r="M52" s="43" t="s">
        <v>218</v>
      </c>
    </row>
    <row r="53" spans="1:13" ht="22.5" x14ac:dyDescent="0.2">
      <c r="A53" s="38" t="s">
        <v>1</v>
      </c>
      <c r="B53" s="22">
        <v>100</v>
      </c>
      <c r="C53" s="22">
        <v>100</v>
      </c>
      <c r="D53" s="22">
        <v>100</v>
      </c>
      <c r="E53" s="22">
        <f t="shared" ref="E53:E67" si="15">E6/B6*100</f>
        <v>14.452831081773793</v>
      </c>
      <c r="F53" s="22">
        <f t="shared" ref="F53:F67" si="16">F6/C6*100</f>
        <v>14.343612166908729</v>
      </c>
      <c r="G53" s="22">
        <f t="shared" ref="G53:G67" si="17">G6/D6*100</f>
        <v>14.542763901935906</v>
      </c>
      <c r="H53" s="22">
        <f t="shared" ref="H53:H67" si="18">H6/B6*100</f>
        <v>36.862300876163438</v>
      </c>
      <c r="I53" s="22">
        <f t="shared" ref="I53:I67" si="19">I6/C6*100</f>
        <v>36.480270900137192</v>
      </c>
      <c r="J53" s="22">
        <f t="shared" ref="J53:J67" si="20">J6/D6*100</f>
        <v>37.176871233989758</v>
      </c>
      <c r="K53" s="22">
        <f t="shared" ref="K53:M67" si="21">K6/B6*100</f>
        <v>48.173870759290566</v>
      </c>
      <c r="L53" s="22">
        <f t="shared" si="21"/>
        <v>48.671039255944621</v>
      </c>
      <c r="M53" s="23">
        <f t="shared" si="21"/>
        <v>47.764493271379223</v>
      </c>
    </row>
    <row r="54" spans="1:13" x14ac:dyDescent="0.2">
      <c r="A54" s="39" t="s">
        <v>2</v>
      </c>
      <c r="B54" s="24">
        <v>100</v>
      </c>
      <c r="C54" s="24">
        <v>100</v>
      </c>
      <c r="D54" s="24">
        <v>100</v>
      </c>
      <c r="E54" s="24">
        <f t="shared" si="15"/>
        <v>7.2290412446691921</v>
      </c>
      <c r="F54" s="24">
        <f t="shared" si="16"/>
        <v>7.3110974920879412</v>
      </c>
      <c r="G54" s="24">
        <f t="shared" si="17"/>
        <v>7.1634174866076608</v>
      </c>
      <c r="H54" s="24">
        <f t="shared" si="18"/>
        <v>52.694644773067182</v>
      </c>
      <c r="I54" s="24">
        <f t="shared" si="19"/>
        <v>55.944933760743339</v>
      </c>
      <c r="J54" s="24">
        <f t="shared" si="20"/>
        <v>50.095254904933626</v>
      </c>
      <c r="K54" s="24">
        <f t="shared" si="21"/>
        <v>39.351453767879804</v>
      </c>
      <c r="L54" s="24">
        <f t="shared" si="21"/>
        <v>35.969965902306839</v>
      </c>
      <c r="M54" s="25">
        <f t="shared" si="21"/>
        <v>42.055768778118704</v>
      </c>
    </row>
    <row r="55" spans="1:13" x14ac:dyDescent="0.2">
      <c r="A55" s="40" t="s">
        <v>3</v>
      </c>
      <c r="B55" s="24">
        <v>100</v>
      </c>
      <c r="C55" s="24">
        <v>100</v>
      </c>
      <c r="D55" s="24">
        <v>100</v>
      </c>
      <c r="E55" s="24">
        <f t="shared" si="15"/>
        <v>27.42268707308143</v>
      </c>
      <c r="F55" s="24">
        <f t="shared" si="16"/>
        <v>34.047632591874255</v>
      </c>
      <c r="G55" s="24">
        <f t="shared" si="17"/>
        <v>23.10388789476356</v>
      </c>
      <c r="H55" s="24">
        <f t="shared" si="18"/>
        <v>65.488017147467758</v>
      </c>
      <c r="I55" s="24">
        <f t="shared" si="19"/>
        <v>56.774740030581071</v>
      </c>
      <c r="J55" s="24">
        <f t="shared" si="20"/>
        <v>71.168198810263249</v>
      </c>
      <c r="K55" s="24">
        <f t="shared" si="21"/>
        <v>6.9257887086666612</v>
      </c>
      <c r="L55" s="24">
        <f t="shared" si="21"/>
        <v>8.9887388308174199</v>
      </c>
      <c r="M55" s="25">
        <f t="shared" si="21"/>
        <v>5.5809523976083772</v>
      </c>
    </row>
    <row r="56" spans="1:13" x14ac:dyDescent="0.2">
      <c r="A56" s="40" t="s">
        <v>4</v>
      </c>
      <c r="B56" s="24">
        <v>100</v>
      </c>
      <c r="C56" s="24">
        <v>100</v>
      </c>
      <c r="D56" s="24">
        <v>100</v>
      </c>
      <c r="E56" s="24">
        <f t="shared" si="15"/>
        <v>9.9632419735739042</v>
      </c>
      <c r="F56" s="24">
        <f t="shared" si="16"/>
        <v>8.7808535868384059</v>
      </c>
      <c r="G56" s="24">
        <f t="shared" si="17"/>
        <v>10.781904302180029</v>
      </c>
      <c r="H56" s="24">
        <f t="shared" si="18"/>
        <v>46.435236787468519</v>
      </c>
      <c r="I56" s="24">
        <f t="shared" si="19"/>
        <v>44.378418720857397</v>
      </c>
      <c r="J56" s="24">
        <f t="shared" si="20"/>
        <v>47.859336928184518</v>
      </c>
      <c r="K56" s="24">
        <f t="shared" si="21"/>
        <v>42.853498285140546</v>
      </c>
      <c r="L56" s="24">
        <f t="shared" si="21"/>
        <v>46.181954472097956</v>
      </c>
      <c r="M56" s="25">
        <f t="shared" si="21"/>
        <v>40.54894106583189</v>
      </c>
    </row>
    <row r="57" spans="1:13" x14ac:dyDescent="0.2">
      <c r="A57" s="40" t="s">
        <v>5</v>
      </c>
      <c r="B57" s="24">
        <v>100</v>
      </c>
      <c r="C57" s="24">
        <v>100</v>
      </c>
      <c r="D57" s="24">
        <v>100</v>
      </c>
      <c r="E57" s="24">
        <f t="shared" si="15"/>
        <v>20.379558451114931</v>
      </c>
      <c r="F57" s="24">
        <f t="shared" si="16"/>
        <v>16.716513096215078</v>
      </c>
      <c r="G57" s="24">
        <f t="shared" si="17"/>
        <v>24.520711400682188</v>
      </c>
      <c r="H57" s="24">
        <f t="shared" si="18"/>
        <v>3.5128416768943094</v>
      </c>
      <c r="I57" s="24">
        <f t="shared" si="19"/>
        <v>3.6800811000415474</v>
      </c>
      <c r="J57" s="26">
        <f t="shared" si="20"/>
        <v>3.3237738485302128</v>
      </c>
      <c r="K57" s="24">
        <f t="shared" si="21"/>
        <v>75.336039626889345</v>
      </c>
      <c r="L57" s="24">
        <f t="shared" si="21"/>
        <v>78.689085691407129</v>
      </c>
      <c r="M57" s="25">
        <f t="shared" si="21"/>
        <v>71.545347660288698</v>
      </c>
    </row>
    <row r="58" spans="1:13" x14ac:dyDescent="0.2">
      <c r="A58" s="40" t="s">
        <v>6</v>
      </c>
      <c r="B58" s="24">
        <v>100</v>
      </c>
      <c r="C58" s="24">
        <v>100</v>
      </c>
      <c r="D58" s="24">
        <v>100</v>
      </c>
      <c r="E58" s="24">
        <f t="shared" si="15"/>
        <v>92.581285220348761</v>
      </c>
      <c r="F58" s="24">
        <f t="shared" si="16"/>
        <v>91.232355942431255</v>
      </c>
      <c r="G58" s="24">
        <f t="shared" si="17"/>
        <v>93.021708994206051</v>
      </c>
      <c r="H58" s="24">
        <f t="shared" si="18"/>
        <v>7.4187147796512312</v>
      </c>
      <c r="I58" s="24">
        <f t="shared" si="19"/>
        <v>8.7676440575687415</v>
      </c>
      <c r="J58" s="26">
        <f t="shared" si="20"/>
        <v>6.9782910057939418</v>
      </c>
      <c r="K58" s="20" t="s">
        <v>32</v>
      </c>
      <c r="L58" s="20" t="s">
        <v>32</v>
      </c>
      <c r="M58" s="21" t="s">
        <v>32</v>
      </c>
    </row>
    <row r="59" spans="1:13" x14ac:dyDescent="0.2">
      <c r="A59" s="40" t="s">
        <v>7</v>
      </c>
      <c r="B59" s="24">
        <v>100</v>
      </c>
      <c r="C59" s="24">
        <v>100</v>
      </c>
      <c r="D59" s="24">
        <v>100</v>
      </c>
      <c r="E59" s="24">
        <f t="shared" si="15"/>
        <v>47.37763749816871</v>
      </c>
      <c r="F59" s="24">
        <f t="shared" si="16"/>
        <v>47.337900401517238</v>
      </c>
      <c r="G59" s="24">
        <f t="shared" si="17"/>
        <v>47.411857190099568</v>
      </c>
      <c r="H59" s="24">
        <f t="shared" si="18"/>
        <v>5.8974179909815092</v>
      </c>
      <c r="I59" s="24">
        <f t="shared" si="19"/>
        <v>6.1280358376613249</v>
      </c>
      <c r="J59" s="24">
        <f t="shared" si="20"/>
        <v>5.6988209033190449</v>
      </c>
      <c r="K59" s="24">
        <f t="shared" si="21"/>
        <v>46.660339545118418</v>
      </c>
      <c r="L59" s="24">
        <f t="shared" si="21"/>
        <v>46.534063760821446</v>
      </c>
      <c r="M59" s="25">
        <f t="shared" si="21"/>
        <v>46.76908222641881</v>
      </c>
    </row>
    <row r="60" spans="1:13" x14ac:dyDescent="0.2">
      <c r="A60" s="40" t="s">
        <v>8</v>
      </c>
      <c r="B60" s="24">
        <v>100</v>
      </c>
      <c r="C60" s="24">
        <v>100</v>
      </c>
      <c r="D60" s="24">
        <v>100</v>
      </c>
      <c r="E60" s="24">
        <f t="shared" si="15"/>
        <v>35.047179254540225</v>
      </c>
      <c r="F60" s="24">
        <f t="shared" si="16"/>
        <v>36.253052136979022</v>
      </c>
      <c r="G60" s="24">
        <f t="shared" si="17"/>
        <v>34.099582146908283</v>
      </c>
      <c r="H60" s="24">
        <f t="shared" si="18"/>
        <v>7.2601873245871333</v>
      </c>
      <c r="I60" s="24">
        <f t="shared" si="19"/>
        <v>7.1509211489138318</v>
      </c>
      <c r="J60" s="24">
        <f t="shared" si="20"/>
        <v>7.3460506967036192</v>
      </c>
      <c r="K60" s="24">
        <f t="shared" si="21"/>
        <v>56.860982527043923</v>
      </c>
      <c r="L60" s="24">
        <f t="shared" si="21"/>
        <v>56.452377133229234</v>
      </c>
      <c r="M60" s="25">
        <f t="shared" si="21"/>
        <v>57.182072166740049</v>
      </c>
    </row>
    <row r="61" spans="1:13" x14ac:dyDescent="0.2">
      <c r="A61" s="40" t="s">
        <v>9</v>
      </c>
      <c r="B61" s="24">
        <v>100</v>
      </c>
      <c r="C61" s="24">
        <v>100</v>
      </c>
      <c r="D61" s="24">
        <v>100</v>
      </c>
      <c r="E61" s="24">
        <f t="shared" si="15"/>
        <v>29.353707091209873</v>
      </c>
      <c r="F61" s="24">
        <f t="shared" si="16"/>
        <v>37.538114786161891</v>
      </c>
      <c r="G61" s="24">
        <f t="shared" si="17"/>
        <v>23.44326650041279</v>
      </c>
      <c r="H61" s="24">
        <f t="shared" si="18"/>
        <v>2.598197954879959</v>
      </c>
      <c r="I61" s="24">
        <f t="shared" si="19"/>
        <v>2.6618949348073482</v>
      </c>
      <c r="J61" s="24">
        <f t="shared" si="20"/>
        <v>2.5521986315683627</v>
      </c>
      <c r="K61" s="24">
        <f t="shared" si="21"/>
        <v>67.989180253615842</v>
      </c>
      <c r="L61" s="24">
        <f t="shared" si="21"/>
        <v>59.729998272081765</v>
      </c>
      <c r="M61" s="25">
        <f t="shared" si="21"/>
        <v>73.953619740244463</v>
      </c>
    </row>
    <row r="62" spans="1:13" x14ac:dyDescent="0.2">
      <c r="A62" s="40" t="s">
        <v>10</v>
      </c>
      <c r="B62" s="24">
        <v>100</v>
      </c>
      <c r="C62" s="24">
        <v>100</v>
      </c>
      <c r="D62" s="24">
        <v>100</v>
      </c>
      <c r="E62" s="24">
        <f t="shared" si="15"/>
        <v>33.822739122990797</v>
      </c>
      <c r="F62" s="24">
        <f t="shared" si="16"/>
        <v>32.208802007615724</v>
      </c>
      <c r="G62" s="24">
        <f t="shared" si="17"/>
        <v>35.144858424481214</v>
      </c>
      <c r="H62" s="24">
        <f t="shared" si="18"/>
        <v>7.1101314951723813</v>
      </c>
      <c r="I62" s="24">
        <f t="shared" si="19"/>
        <v>6.5849324937569769</v>
      </c>
      <c r="J62" s="24">
        <f t="shared" si="20"/>
        <v>7.5403686650595176</v>
      </c>
      <c r="K62" s="24">
        <f t="shared" si="21"/>
        <v>58.149893403756401</v>
      </c>
      <c r="L62" s="24">
        <f t="shared" si="21"/>
        <v>61.203683678398413</v>
      </c>
      <c r="M62" s="25">
        <f t="shared" si="21"/>
        <v>55.64826243787482</v>
      </c>
    </row>
    <row r="63" spans="1:13" x14ac:dyDescent="0.2">
      <c r="A63" s="40" t="s">
        <v>11</v>
      </c>
      <c r="B63" s="24">
        <v>100</v>
      </c>
      <c r="C63" s="24">
        <v>100</v>
      </c>
      <c r="D63" s="24">
        <v>100</v>
      </c>
      <c r="E63" s="24">
        <f t="shared" si="15"/>
        <v>90.070106777460438</v>
      </c>
      <c r="F63" s="24">
        <f t="shared" si="16"/>
        <v>92.884647590000256</v>
      </c>
      <c r="G63" s="24">
        <f t="shared" si="17"/>
        <v>87.643865711901753</v>
      </c>
      <c r="H63" s="24">
        <f t="shared" si="18"/>
        <v>7.8554292983449763</v>
      </c>
      <c r="I63" s="24">
        <f t="shared" si="19"/>
        <v>6.1240917634797958</v>
      </c>
      <c r="J63" s="24">
        <f t="shared" si="20"/>
        <v>9.3479080027637043</v>
      </c>
      <c r="K63" s="24">
        <f t="shared" si="21"/>
        <v>1.5216104492590237</v>
      </c>
      <c r="L63" s="24">
        <f t="shared" si="21"/>
        <v>0.8076746107288707</v>
      </c>
      <c r="M63" s="25">
        <f t="shared" si="21"/>
        <v>2.1370502545368271</v>
      </c>
    </row>
    <row r="64" spans="1:13" x14ac:dyDescent="0.2">
      <c r="A64" s="40" t="s">
        <v>12</v>
      </c>
      <c r="B64" s="24">
        <v>100</v>
      </c>
      <c r="C64" s="24">
        <v>100</v>
      </c>
      <c r="D64" s="24">
        <v>100</v>
      </c>
      <c r="E64" s="24">
        <f t="shared" si="15"/>
        <v>13.127795175822357</v>
      </c>
      <c r="F64" s="24">
        <f t="shared" si="16"/>
        <v>12.00983177597606</v>
      </c>
      <c r="G64" s="24">
        <f t="shared" si="17"/>
        <v>14.196078022853806</v>
      </c>
      <c r="H64" s="24">
        <f t="shared" si="18"/>
        <v>22.294280604637372</v>
      </c>
      <c r="I64" s="24">
        <f t="shared" si="19"/>
        <v>21.065349434339648</v>
      </c>
      <c r="J64" s="24">
        <f t="shared" si="20"/>
        <v>23.468599987178699</v>
      </c>
      <c r="K64" s="24">
        <f t="shared" si="21"/>
        <v>64.443101142197008</v>
      </c>
      <c r="L64" s="24">
        <f t="shared" si="21"/>
        <v>66.795118345098118</v>
      </c>
      <c r="M64" s="25">
        <f t="shared" si="21"/>
        <v>62.195603921690875</v>
      </c>
    </row>
    <row r="65" spans="1:13" x14ac:dyDescent="0.2">
      <c r="A65" s="40" t="s">
        <v>13</v>
      </c>
      <c r="B65" s="24">
        <v>100</v>
      </c>
      <c r="C65" s="24">
        <v>100</v>
      </c>
      <c r="D65" s="24">
        <v>100</v>
      </c>
      <c r="E65" s="24">
        <f t="shared" si="15"/>
        <v>12.48465799798073</v>
      </c>
      <c r="F65" s="24">
        <f t="shared" si="16"/>
        <v>10.031725789093064</v>
      </c>
      <c r="G65" s="24">
        <f t="shared" si="17"/>
        <v>14.537404027267817</v>
      </c>
      <c r="H65" s="24">
        <f t="shared" si="18"/>
        <v>2.5235552799900756</v>
      </c>
      <c r="I65" s="24">
        <f t="shared" si="19"/>
        <v>2.3421424113167872</v>
      </c>
      <c r="J65" s="24">
        <f t="shared" si="20"/>
        <v>2.675371357287839</v>
      </c>
      <c r="K65" s="24">
        <f t="shared" si="21"/>
        <v>84.59708445702023</v>
      </c>
      <c r="L65" s="24">
        <f t="shared" si="21"/>
        <v>87.300877373889165</v>
      </c>
      <c r="M65" s="25">
        <f t="shared" si="21"/>
        <v>82.334404651191406</v>
      </c>
    </row>
    <row r="66" spans="1:13" x14ac:dyDescent="0.2">
      <c r="A66" s="40" t="s">
        <v>14</v>
      </c>
      <c r="B66" s="24">
        <v>100</v>
      </c>
      <c r="C66" s="24">
        <v>100</v>
      </c>
      <c r="D66" s="24">
        <v>100</v>
      </c>
      <c r="E66" s="24">
        <f t="shared" si="15"/>
        <v>44.898196025562314</v>
      </c>
      <c r="F66" s="24">
        <f t="shared" si="16"/>
        <v>37.456095622821977</v>
      </c>
      <c r="G66" s="24">
        <f t="shared" si="17"/>
        <v>51.433421278920747</v>
      </c>
      <c r="H66" s="24">
        <f t="shared" si="18"/>
        <v>1.4236900335648992</v>
      </c>
      <c r="I66" s="24">
        <f t="shared" si="19"/>
        <v>1.1946444467528445</v>
      </c>
      <c r="J66" s="26">
        <f t="shared" si="20"/>
        <v>1.6248247162619058</v>
      </c>
      <c r="K66" s="24">
        <f t="shared" si="21"/>
        <v>53.645628443757964</v>
      </c>
      <c r="L66" s="24">
        <f t="shared" si="21"/>
        <v>61.349259930425184</v>
      </c>
      <c r="M66" s="25">
        <f t="shared" si="21"/>
        <v>46.880741609431368</v>
      </c>
    </row>
    <row r="67" spans="1:13" x14ac:dyDescent="0.2">
      <c r="A67" s="40" t="s">
        <v>15</v>
      </c>
      <c r="B67" s="24">
        <v>100</v>
      </c>
      <c r="C67" s="24">
        <v>100</v>
      </c>
      <c r="D67" s="24">
        <v>100</v>
      </c>
      <c r="E67" s="24">
        <f t="shared" si="15"/>
        <v>16.538016665507531</v>
      </c>
      <c r="F67" s="24">
        <f t="shared" si="16"/>
        <v>14.910453011758005</v>
      </c>
      <c r="G67" s="24">
        <f t="shared" si="17"/>
        <v>17.880288742407618</v>
      </c>
      <c r="H67" s="24">
        <f t="shared" si="18"/>
        <v>4.3159945203167807</v>
      </c>
      <c r="I67" s="24">
        <f t="shared" si="19"/>
        <v>4.6811129506557512</v>
      </c>
      <c r="J67" s="24">
        <f t="shared" si="20"/>
        <v>4.0148767897281639</v>
      </c>
      <c r="K67" s="24">
        <f t="shared" si="21"/>
        <v>78.601716439528417</v>
      </c>
      <c r="L67" s="24">
        <f t="shared" si="21"/>
        <v>79.702310959238119</v>
      </c>
      <c r="M67" s="25">
        <f t="shared" si="21"/>
        <v>77.694042390410758</v>
      </c>
    </row>
  </sheetData>
  <mergeCells count="18">
    <mergeCell ref="A51:A52"/>
    <mergeCell ref="B51:D51"/>
    <mergeCell ref="E51:G51"/>
    <mergeCell ref="H51:J51"/>
    <mergeCell ref="K51:M51"/>
    <mergeCell ref="A1:M1"/>
    <mergeCell ref="A26:M26"/>
    <mergeCell ref="A48:M48"/>
    <mergeCell ref="B29:D29"/>
    <mergeCell ref="E29:G29"/>
    <mergeCell ref="H29:J29"/>
    <mergeCell ref="K29:M29"/>
    <mergeCell ref="A23:M23"/>
    <mergeCell ref="A4:A5"/>
    <mergeCell ref="B4:D4"/>
    <mergeCell ref="E4:G4"/>
    <mergeCell ref="H4:J4"/>
    <mergeCell ref="K4:M4"/>
  </mergeCells>
  <hyperlinks>
    <hyperlink ref="O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CE111"/>
  <sheetViews>
    <sheetView workbookViewId="0"/>
  </sheetViews>
  <sheetFormatPr defaultColWidth="9.140625" defaultRowHeight="14.25" x14ac:dyDescent="0.2"/>
  <cols>
    <col min="1" max="1" width="13.85546875" style="33" customWidth="1"/>
    <col min="2" max="2" width="8" style="33" customWidth="1"/>
    <col min="3" max="13" width="7.140625" style="33" customWidth="1"/>
    <col min="14" max="14" width="9.140625" style="33"/>
    <col min="15" max="15" width="13.85546875" style="33" customWidth="1"/>
    <col min="16" max="28" width="9.140625" style="33"/>
    <col min="29" max="29" width="13.85546875" style="33" customWidth="1"/>
    <col min="30" max="42" width="9.140625" style="33"/>
    <col min="43" max="43" width="13.85546875" style="33" customWidth="1"/>
    <col min="44" max="56" width="9.140625" style="33"/>
    <col min="57" max="57" width="13.85546875" style="33" customWidth="1"/>
    <col min="58" max="16384" width="9.140625" style="33"/>
  </cols>
  <sheetData>
    <row r="1" spans="1:20" s="37" customFormat="1" ht="15" customHeight="1" x14ac:dyDescent="0.25">
      <c r="A1" s="35" t="s">
        <v>225</v>
      </c>
      <c r="O1" s="47" t="s">
        <v>33</v>
      </c>
      <c r="T1" s="47"/>
    </row>
    <row r="2" spans="1:20" s="37" customFormat="1" ht="12" customHeight="1" x14ac:dyDescent="0.2"/>
    <row r="3" spans="1:20" ht="15" thickBot="1" x14ac:dyDescent="0.25">
      <c r="A3" s="3" t="s">
        <v>0</v>
      </c>
      <c r="M3" s="13" t="s">
        <v>26</v>
      </c>
    </row>
    <row r="4" spans="1:20" ht="18" customHeight="1" x14ac:dyDescent="0.2">
      <c r="A4" s="123" t="s">
        <v>25</v>
      </c>
      <c r="B4" s="128" t="s">
        <v>39</v>
      </c>
      <c r="C4" s="128"/>
      <c r="D4" s="128"/>
      <c r="E4" s="128" t="s">
        <v>17</v>
      </c>
      <c r="F4" s="128"/>
      <c r="G4" s="128"/>
      <c r="H4" s="128" t="s">
        <v>18</v>
      </c>
      <c r="I4" s="128"/>
      <c r="J4" s="128"/>
      <c r="K4" s="128" t="s">
        <v>19</v>
      </c>
      <c r="L4" s="125"/>
      <c r="M4" s="125"/>
    </row>
    <row r="5" spans="1:20" ht="22.5" customHeight="1" thickBot="1" x14ac:dyDescent="0.25">
      <c r="A5" s="124"/>
      <c r="B5" s="44" t="s">
        <v>35</v>
      </c>
      <c r="C5" s="44" t="s">
        <v>219</v>
      </c>
      <c r="D5" s="59" t="s">
        <v>218</v>
      </c>
      <c r="E5" s="44" t="s">
        <v>35</v>
      </c>
      <c r="F5" s="44" t="s">
        <v>219</v>
      </c>
      <c r="G5" s="61" t="s">
        <v>218</v>
      </c>
      <c r="H5" s="44" t="s">
        <v>35</v>
      </c>
      <c r="I5" s="44" t="s">
        <v>219</v>
      </c>
      <c r="J5" s="61" t="s">
        <v>218</v>
      </c>
      <c r="K5" s="44" t="s">
        <v>35</v>
      </c>
      <c r="L5" s="44" t="s">
        <v>219</v>
      </c>
      <c r="M5" s="43" t="s">
        <v>218</v>
      </c>
    </row>
    <row r="6" spans="1:20" ht="18" customHeight="1" x14ac:dyDescent="0.2">
      <c r="A6" s="38" t="s">
        <v>1</v>
      </c>
      <c r="B6" s="18">
        <v>1005110.1225058945</v>
      </c>
      <c r="C6" s="18">
        <v>422116.42451010557</v>
      </c>
      <c r="D6" s="18">
        <v>582993.69799578888</v>
      </c>
      <c r="E6" s="18">
        <v>606157.43056050059</v>
      </c>
      <c r="F6" s="18">
        <v>242431.10663819581</v>
      </c>
      <c r="G6" s="18">
        <v>363726.32392230479</v>
      </c>
      <c r="H6" s="18">
        <v>175300.70032999999</v>
      </c>
      <c r="I6" s="18">
        <v>79243.196329999992</v>
      </c>
      <c r="J6" s="18">
        <v>96057.503999999972</v>
      </c>
      <c r="K6" s="18">
        <v>220583.44450657719</v>
      </c>
      <c r="L6" s="19">
        <v>99031.675999999978</v>
      </c>
      <c r="M6" s="19">
        <v>121551.76850657715</v>
      </c>
    </row>
    <row r="7" spans="1:20" ht="15" customHeight="1" x14ac:dyDescent="0.2">
      <c r="A7" s="39" t="s">
        <v>2</v>
      </c>
      <c r="B7" s="9">
        <v>367847.01478669001</v>
      </c>
      <c r="C7" s="9">
        <v>148272.78912458968</v>
      </c>
      <c r="D7" s="9">
        <v>219574.22566210033</v>
      </c>
      <c r="E7" s="9">
        <v>165257.09345082447</v>
      </c>
      <c r="F7" s="9">
        <v>57356.15054978813</v>
      </c>
      <c r="G7" s="9">
        <v>107900.94290103631</v>
      </c>
      <c r="H7" s="9">
        <v>119946.38069999999</v>
      </c>
      <c r="I7" s="9">
        <v>57155.557700000005</v>
      </c>
      <c r="J7" s="9">
        <v>62790.822999999989</v>
      </c>
      <c r="K7" s="9">
        <v>81051.440338400382</v>
      </c>
      <c r="L7" s="10">
        <v>33033.226999999999</v>
      </c>
      <c r="M7" s="10">
        <v>48018.213338400368</v>
      </c>
    </row>
    <row r="8" spans="1:20" ht="15" customHeight="1" x14ac:dyDescent="0.2">
      <c r="A8" s="40" t="s">
        <v>3</v>
      </c>
      <c r="B8" s="9">
        <v>136295.18385653102</v>
      </c>
      <c r="C8" s="9">
        <v>55120.022606340281</v>
      </c>
      <c r="D8" s="9">
        <v>81175.161250190751</v>
      </c>
      <c r="E8" s="9">
        <v>108224.44441985204</v>
      </c>
      <c r="F8" s="9">
        <v>44992.174746070683</v>
      </c>
      <c r="G8" s="9">
        <v>63232.269673781346</v>
      </c>
      <c r="H8" s="9">
        <v>24768.495999999999</v>
      </c>
      <c r="I8" s="9">
        <v>8549.8240000000005</v>
      </c>
      <c r="J8" s="9">
        <v>16218.672</v>
      </c>
      <c r="K8" s="9">
        <v>3206.8375764093953</v>
      </c>
      <c r="L8" s="10">
        <v>1530.1990000000001</v>
      </c>
      <c r="M8" s="10">
        <v>1676.6385764093957</v>
      </c>
    </row>
    <row r="9" spans="1:20" ht="15" customHeight="1" x14ac:dyDescent="0.2">
      <c r="A9" s="40" t="s">
        <v>4</v>
      </c>
      <c r="B9" s="9">
        <v>31849.16294199902</v>
      </c>
      <c r="C9" s="9">
        <v>13461.024455671139</v>
      </c>
      <c r="D9" s="9">
        <v>18388.138486327884</v>
      </c>
      <c r="E9" s="9">
        <v>18990.51965964977</v>
      </c>
      <c r="F9" s="9">
        <v>8079.9161733218862</v>
      </c>
      <c r="G9" s="9">
        <v>10910.603486327884</v>
      </c>
      <c r="H9" s="9">
        <v>6511.6139999999987</v>
      </c>
      <c r="I9" s="9">
        <v>2573.7779999999998</v>
      </c>
      <c r="J9" s="9">
        <v>3937.8359999999993</v>
      </c>
      <c r="K9" s="9">
        <v>6205.6260000000002</v>
      </c>
      <c r="L9" s="10">
        <v>2751.8829999999998</v>
      </c>
      <c r="M9" s="10">
        <v>3453.7430000000004</v>
      </c>
    </row>
    <row r="10" spans="1:20" ht="15" customHeight="1" x14ac:dyDescent="0.2">
      <c r="A10" s="40" t="s">
        <v>5</v>
      </c>
      <c r="B10" s="9">
        <v>46647.043429166006</v>
      </c>
      <c r="C10" s="9">
        <v>20538.699184294353</v>
      </c>
      <c r="D10" s="9">
        <v>26108.344244871649</v>
      </c>
      <c r="E10" s="9">
        <v>33990.675578661634</v>
      </c>
      <c r="F10" s="9">
        <v>13571.874184294353</v>
      </c>
      <c r="G10" s="9">
        <v>20418.801394367285</v>
      </c>
      <c r="H10" s="9">
        <v>531.67999999999995</v>
      </c>
      <c r="I10" s="9">
        <v>291.78300000000002</v>
      </c>
      <c r="J10" s="20">
        <v>239.89699999999996</v>
      </c>
      <c r="K10" s="9">
        <v>11850.748000000001</v>
      </c>
      <c r="L10" s="10">
        <v>6529.3810000000012</v>
      </c>
      <c r="M10" s="10">
        <v>5321.3670000000002</v>
      </c>
    </row>
    <row r="11" spans="1:20" ht="15" customHeight="1" x14ac:dyDescent="0.2">
      <c r="A11" s="40" t="s">
        <v>6</v>
      </c>
      <c r="B11" s="9">
        <v>2197.7376977350473</v>
      </c>
      <c r="C11" s="9">
        <v>851.75106342562424</v>
      </c>
      <c r="D11" s="9">
        <v>1345.9866343094229</v>
      </c>
      <c r="E11" s="9">
        <v>2178.5026977350471</v>
      </c>
      <c r="F11" s="9">
        <v>846.09906342562431</v>
      </c>
      <c r="G11" s="9">
        <v>1332.4036343094228</v>
      </c>
      <c r="H11" s="9">
        <v>19.234999999999999</v>
      </c>
      <c r="I11" s="9">
        <v>5.6520000000000001</v>
      </c>
      <c r="J11" s="20">
        <v>13.583</v>
      </c>
      <c r="K11" s="20" t="s">
        <v>32</v>
      </c>
      <c r="L11" s="21" t="s">
        <v>32</v>
      </c>
      <c r="M11" s="10" t="s">
        <v>32</v>
      </c>
    </row>
    <row r="12" spans="1:20" ht="15" customHeight="1" x14ac:dyDescent="0.2">
      <c r="A12" s="40" t="s">
        <v>7</v>
      </c>
      <c r="B12" s="9">
        <v>11825.478895149925</v>
      </c>
      <c r="C12" s="9">
        <v>5161.1690420064824</v>
      </c>
      <c r="D12" s="9">
        <v>6664.3098531434398</v>
      </c>
      <c r="E12" s="9">
        <v>9335.7201124575113</v>
      </c>
      <c r="F12" s="9">
        <v>4035.9130420064826</v>
      </c>
      <c r="G12" s="9">
        <v>5299.8070704510283</v>
      </c>
      <c r="H12" s="9">
        <v>350.95499999999998</v>
      </c>
      <c r="I12" s="9">
        <v>143.32299999999998</v>
      </c>
      <c r="J12" s="9">
        <v>207.63200000000001</v>
      </c>
      <c r="K12" s="9">
        <v>2134.8339999999998</v>
      </c>
      <c r="L12" s="10">
        <v>981.93299999999999</v>
      </c>
      <c r="M12" s="10">
        <v>1152.9009999999998</v>
      </c>
    </row>
    <row r="13" spans="1:20" ht="15" customHeight="1" x14ac:dyDescent="0.2">
      <c r="A13" s="40" t="s">
        <v>8</v>
      </c>
      <c r="B13" s="9">
        <v>30835.015597377667</v>
      </c>
      <c r="C13" s="9">
        <v>13048.514536407556</v>
      </c>
      <c r="D13" s="9">
        <v>17786.501060970106</v>
      </c>
      <c r="E13" s="9">
        <v>23971.784597377664</v>
      </c>
      <c r="F13" s="9">
        <v>10095.684536407554</v>
      </c>
      <c r="G13" s="9">
        <v>13876.100060970108</v>
      </c>
      <c r="H13" s="9">
        <v>760.87199999999996</v>
      </c>
      <c r="I13" s="9">
        <v>340.49100000000004</v>
      </c>
      <c r="J13" s="9">
        <v>420.38099999999997</v>
      </c>
      <c r="K13" s="9">
        <v>5972.6329999999989</v>
      </c>
      <c r="L13" s="10">
        <v>2601.5769999999998</v>
      </c>
      <c r="M13" s="10">
        <v>3371.056</v>
      </c>
    </row>
    <row r="14" spans="1:20" ht="15" customHeight="1" x14ac:dyDescent="0.2">
      <c r="A14" s="40" t="s">
        <v>9</v>
      </c>
      <c r="B14" s="9">
        <v>23676.197405130129</v>
      </c>
      <c r="C14" s="9">
        <v>9889.8331971164098</v>
      </c>
      <c r="D14" s="9">
        <v>13786.364208013712</v>
      </c>
      <c r="E14" s="9">
        <v>17097.319775130127</v>
      </c>
      <c r="F14" s="9">
        <v>7354.952567116412</v>
      </c>
      <c r="G14" s="9">
        <v>9742.3672080137112</v>
      </c>
      <c r="H14" s="9">
        <v>292.70163000000002</v>
      </c>
      <c r="I14" s="9">
        <v>123.73163000000001</v>
      </c>
      <c r="J14" s="9">
        <v>168.97000000000003</v>
      </c>
      <c r="K14" s="9">
        <v>6224.951</v>
      </c>
      <c r="L14" s="10">
        <v>2353.2269999999999</v>
      </c>
      <c r="M14" s="10">
        <v>3871.7240000000006</v>
      </c>
    </row>
    <row r="15" spans="1:20" ht="15" customHeight="1" x14ac:dyDescent="0.2">
      <c r="A15" s="40" t="s">
        <v>10</v>
      </c>
      <c r="B15" s="9">
        <v>30283.090729631411</v>
      </c>
      <c r="C15" s="9">
        <v>13371.663411329386</v>
      </c>
      <c r="D15" s="9">
        <v>16911.42731830203</v>
      </c>
      <c r="E15" s="9">
        <v>24944.140282772529</v>
      </c>
      <c r="F15" s="9">
        <v>10921.874411329385</v>
      </c>
      <c r="G15" s="9">
        <v>14022.265871443142</v>
      </c>
      <c r="H15" s="9">
        <v>556.28699999999992</v>
      </c>
      <c r="I15" s="9">
        <v>229.54499999999999</v>
      </c>
      <c r="J15" s="9">
        <v>326.74200000000002</v>
      </c>
      <c r="K15" s="9">
        <v>4646.8819999999996</v>
      </c>
      <c r="L15" s="10">
        <v>2220.154</v>
      </c>
      <c r="M15" s="10">
        <v>2426.7280000000001</v>
      </c>
    </row>
    <row r="16" spans="1:20" ht="15" customHeight="1" x14ac:dyDescent="0.2">
      <c r="A16" s="40" t="s">
        <v>11</v>
      </c>
      <c r="B16" s="9">
        <v>14763.69208240656</v>
      </c>
      <c r="C16" s="9">
        <v>6989.7905959168484</v>
      </c>
      <c r="D16" s="9">
        <v>7773.9014864897135</v>
      </c>
      <c r="E16" s="9">
        <v>14540.14809594293</v>
      </c>
      <c r="F16" s="9">
        <v>6915.2379359168481</v>
      </c>
      <c r="G16" s="9">
        <v>7624.9101600260819</v>
      </c>
      <c r="H16" s="9">
        <v>172.45599999999999</v>
      </c>
      <c r="I16" s="9">
        <v>60.960999999999999</v>
      </c>
      <c r="J16" s="9">
        <v>111.49499999999999</v>
      </c>
      <c r="K16" s="20">
        <v>35.371999999999993</v>
      </c>
      <c r="L16" s="21">
        <v>8.8079999999999998</v>
      </c>
      <c r="M16" s="21">
        <v>26.564</v>
      </c>
    </row>
    <row r="17" spans="1:14" ht="15" customHeight="1" x14ac:dyDescent="0.2">
      <c r="A17" s="40" t="s">
        <v>12</v>
      </c>
      <c r="B17" s="9">
        <v>181251.25846757981</v>
      </c>
      <c r="C17" s="9">
        <v>81350.337643212275</v>
      </c>
      <c r="D17" s="9">
        <v>99900.920824367582</v>
      </c>
      <c r="E17" s="9">
        <v>100157.54906038792</v>
      </c>
      <c r="F17" s="9">
        <v>42843.773298722954</v>
      </c>
      <c r="G17" s="9">
        <v>57313.775761664969</v>
      </c>
      <c r="H17" s="9">
        <v>19619.636000000002</v>
      </c>
      <c r="I17" s="9">
        <v>8982.1860000000015</v>
      </c>
      <c r="J17" s="9">
        <v>10637.45</v>
      </c>
      <c r="K17" s="9">
        <v>61177.055591767385</v>
      </c>
      <c r="L17" s="10">
        <v>29341.647999999994</v>
      </c>
      <c r="M17" s="10">
        <v>31835.407591767394</v>
      </c>
    </row>
    <row r="18" spans="1:14" ht="15" customHeight="1" x14ac:dyDescent="0.2">
      <c r="A18" s="40" t="s">
        <v>13</v>
      </c>
      <c r="B18" s="9">
        <v>39818.334273403001</v>
      </c>
      <c r="C18" s="9">
        <v>15620.712871158476</v>
      </c>
      <c r="D18" s="9">
        <v>24197.621402244535</v>
      </c>
      <c r="E18" s="9">
        <v>22517.250466819125</v>
      </c>
      <c r="F18" s="9">
        <v>7659.3598711584764</v>
      </c>
      <c r="G18" s="9">
        <v>14857.89059566065</v>
      </c>
      <c r="H18" s="9">
        <v>681.49400000000003</v>
      </c>
      <c r="I18" s="9">
        <v>268.48900000000003</v>
      </c>
      <c r="J18" s="9">
        <v>413.005</v>
      </c>
      <c r="K18" s="9">
        <v>16509.704000000002</v>
      </c>
      <c r="L18" s="10">
        <v>7643.8</v>
      </c>
      <c r="M18" s="10">
        <v>8865.9040000000005</v>
      </c>
    </row>
    <row r="19" spans="1:14" ht="15" customHeight="1" x14ac:dyDescent="0.2">
      <c r="A19" s="40" t="s">
        <v>14</v>
      </c>
      <c r="B19" s="9">
        <v>32596.501209439091</v>
      </c>
      <c r="C19" s="9">
        <v>13513.866088968125</v>
      </c>
      <c r="D19" s="9">
        <v>19082.635120470983</v>
      </c>
      <c r="E19" s="9">
        <v>28625.166209439099</v>
      </c>
      <c r="F19" s="9">
        <v>11440.315088968122</v>
      </c>
      <c r="G19" s="9">
        <v>17184.851120470979</v>
      </c>
      <c r="H19" s="9">
        <v>100.66200000000001</v>
      </c>
      <c r="I19" s="9">
        <v>38.814</v>
      </c>
      <c r="J19" s="20">
        <v>61.847999999999999</v>
      </c>
      <c r="K19" s="9">
        <v>3867.5369999999998</v>
      </c>
      <c r="L19" s="10">
        <v>2034.7370000000001</v>
      </c>
      <c r="M19" s="10">
        <v>1832.8000000000002</v>
      </c>
    </row>
    <row r="20" spans="1:14" ht="15" customHeight="1" x14ac:dyDescent="0.2">
      <c r="A20" s="40" t="s">
        <v>15</v>
      </c>
      <c r="B20" s="9">
        <v>55224.411133655674</v>
      </c>
      <c r="C20" s="9">
        <v>24926.250689668919</v>
      </c>
      <c r="D20" s="9">
        <v>30298.160443986744</v>
      </c>
      <c r="E20" s="9">
        <v>36327.116153450785</v>
      </c>
      <c r="F20" s="9">
        <v>16317.781169668924</v>
      </c>
      <c r="G20" s="9">
        <v>20009.334983781864</v>
      </c>
      <c r="H20" s="9">
        <v>988.23099999999999</v>
      </c>
      <c r="I20" s="9">
        <v>479.06099999999998</v>
      </c>
      <c r="J20" s="9">
        <v>509.17000000000007</v>
      </c>
      <c r="K20" s="9">
        <v>17699.824000000001</v>
      </c>
      <c r="L20" s="10">
        <v>8001.1019999999999</v>
      </c>
      <c r="M20" s="10">
        <v>9698.7220000000016</v>
      </c>
    </row>
    <row r="21" spans="1:14" ht="7.5" customHeight="1" x14ac:dyDescent="0.2"/>
    <row r="22" spans="1:14" s="55" customFormat="1" ht="13.5" customHeight="1" x14ac:dyDescent="0.25">
      <c r="A22" s="54" t="s">
        <v>40</v>
      </c>
    </row>
    <row r="23" spans="1:14" ht="51.75" customHeight="1" x14ac:dyDescent="0.2">
      <c r="A23" s="122" t="s">
        <v>164</v>
      </c>
      <c r="B23" s="122"/>
      <c r="C23" s="122"/>
      <c r="D23" s="122"/>
      <c r="E23" s="122"/>
      <c r="F23" s="122"/>
      <c r="G23" s="122"/>
      <c r="H23" s="122"/>
      <c r="I23" s="122"/>
      <c r="J23" s="122"/>
      <c r="K23" s="122"/>
      <c r="L23" s="122"/>
      <c r="M23" s="122"/>
      <c r="N23" s="52"/>
    </row>
    <row r="24" spans="1:14" ht="15" customHeight="1" x14ac:dyDescent="0.2">
      <c r="A24" s="89"/>
      <c r="B24" s="89"/>
      <c r="C24" s="89"/>
      <c r="D24" s="89"/>
      <c r="E24" s="89"/>
      <c r="F24" s="89"/>
      <c r="G24" s="89"/>
      <c r="H24" s="89"/>
      <c r="I24" s="89"/>
      <c r="J24" s="89"/>
      <c r="K24" s="89"/>
      <c r="L24" s="89"/>
      <c r="M24" s="89"/>
      <c r="N24" s="52"/>
    </row>
    <row r="25" spans="1:14" ht="15" customHeight="1" x14ac:dyDescent="0.2">
      <c r="A25" s="89"/>
      <c r="B25" s="89"/>
      <c r="C25" s="89"/>
      <c r="D25" s="89"/>
      <c r="E25" s="89"/>
      <c r="F25" s="89"/>
      <c r="G25" s="89"/>
      <c r="H25" s="89"/>
      <c r="I25" s="89"/>
      <c r="J25" s="89"/>
      <c r="K25" s="89"/>
      <c r="L25" s="89"/>
      <c r="M25" s="89"/>
      <c r="N25" s="52"/>
    </row>
    <row r="26" spans="1:14" ht="15" customHeight="1" x14ac:dyDescent="0.2">
      <c r="A26" s="35" t="s">
        <v>226</v>
      </c>
      <c r="B26" s="37"/>
      <c r="C26" s="37"/>
      <c r="D26" s="37"/>
      <c r="E26" s="37"/>
      <c r="F26" s="37"/>
      <c r="G26" s="37"/>
      <c r="H26" s="37"/>
      <c r="I26" s="37"/>
      <c r="J26" s="37"/>
      <c r="K26" s="37"/>
      <c r="L26" s="37"/>
      <c r="M26" s="37"/>
      <c r="N26" s="52"/>
    </row>
    <row r="27" spans="1:14" ht="15" customHeight="1" x14ac:dyDescent="0.2">
      <c r="A27" s="37"/>
      <c r="B27" s="37"/>
      <c r="C27" s="37"/>
      <c r="D27" s="37"/>
      <c r="E27" s="37"/>
      <c r="F27" s="37"/>
      <c r="G27" s="37"/>
      <c r="H27" s="37"/>
      <c r="I27" s="37"/>
      <c r="J27" s="37"/>
      <c r="K27" s="37"/>
      <c r="L27" s="37"/>
      <c r="M27" s="37"/>
      <c r="N27" s="52"/>
    </row>
    <row r="28" spans="1:14" ht="15" customHeight="1" thickBot="1" x14ac:dyDescent="0.25">
      <c r="A28" s="3" t="s">
        <v>0</v>
      </c>
      <c r="M28" s="13" t="s">
        <v>50</v>
      </c>
      <c r="N28" s="52"/>
    </row>
    <row r="29" spans="1:14" ht="18" customHeight="1" x14ac:dyDescent="0.2">
      <c r="A29" s="123" t="s">
        <v>25</v>
      </c>
      <c r="B29" s="128" t="s">
        <v>39</v>
      </c>
      <c r="C29" s="128"/>
      <c r="D29" s="128"/>
      <c r="E29" s="128" t="s">
        <v>17</v>
      </c>
      <c r="F29" s="128"/>
      <c r="G29" s="128"/>
      <c r="H29" s="128" t="s">
        <v>18</v>
      </c>
      <c r="I29" s="128"/>
      <c r="J29" s="128"/>
      <c r="K29" s="128" t="s">
        <v>19</v>
      </c>
      <c r="L29" s="125"/>
      <c r="M29" s="125"/>
      <c r="N29" s="52"/>
    </row>
    <row r="30" spans="1:14" ht="22.5" customHeight="1" thickBot="1" x14ac:dyDescent="0.25">
      <c r="A30" s="124"/>
      <c r="B30" s="44" t="s">
        <v>35</v>
      </c>
      <c r="C30" s="44" t="s">
        <v>219</v>
      </c>
      <c r="D30" s="61" t="s">
        <v>218</v>
      </c>
      <c r="E30" s="44" t="s">
        <v>35</v>
      </c>
      <c r="F30" s="44" t="s">
        <v>219</v>
      </c>
      <c r="G30" s="61" t="s">
        <v>218</v>
      </c>
      <c r="H30" s="44" t="s">
        <v>35</v>
      </c>
      <c r="I30" s="44" t="s">
        <v>219</v>
      </c>
      <c r="J30" s="61" t="s">
        <v>218</v>
      </c>
      <c r="K30" s="44" t="s">
        <v>35</v>
      </c>
      <c r="L30" s="44" t="s">
        <v>219</v>
      </c>
      <c r="M30" s="43" t="s">
        <v>218</v>
      </c>
      <c r="N30" s="52"/>
    </row>
    <row r="31" spans="1:14" ht="15" customHeight="1" x14ac:dyDescent="0.2">
      <c r="A31" s="38" t="s">
        <v>1</v>
      </c>
      <c r="B31" s="22">
        <f>B6/B$6*100</f>
        <v>100</v>
      </c>
      <c r="C31" s="22">
        <f t="shared" ref="C31:M31" si="0">C6/C$6*100</f>
        <v>100</v>
      </c>
      <c r="D31" s="22">
        <f t="shared" si="0"/>
        <v>100</v>
      </c>
      <c r="E31" s="22">
        <f t="shared" si="0"/>
        <v>100</v>
      </c>
      <c r="F31" s="22">
        <f t="shared" si="0"/>
        <v>100</v>
      </c>
      <c r="G31" s="22">
        <f t="shared" si="0"/>
        <v>100</v>
      </c>
      <c r="H31" s="22">
        <f t="shared" si="0"/>
        <v>100</v>
      </c>
      <c r="I31" s="22">
        <f t="shared" si="0"/>
        <v>100</v>
      </c>
      <c r="J31" s="22">
        <f t="shared" si="0"/>
        <v>100</v>
      </c>
      <c r="K31" s="22">
        <f t="shared" si="0"/>
        <v>100</v>
      </c>
      <c r="L31" s="22">
        <f t="shared" si="0"/>
        <v>100</v>
      </c>
      <c r="M31" s="23">
        <f t="shared" si="0"/>
        <v>100</v>
      </c>
      <c r="N31" s="52"/>
    </row>
    <row r="32" spans="1:14" ht="15" customHeight="1" x14ac:dyDescent="0.2">
      <c r="A32" s="39" t="s">
        <v>2</v>
      </c>
      <c r="B32" s="24">
        <f t="shared" ref="B32:M32" si="1">B7/B$6*100</f>
        <v>36.597682835945442</v>
      </c>
      <c r="C32" s="24">
        <f t="shared" si="1"/>
        <v>35.126041185597124</v>
      </c>
      <c r="D32" s="24">
        <f t="shared" si="1"/>
        <v>37.663224562624066</v>
      </c>
      <c r="E32" s="24">
        <f t="shared" si="1"/>
        <v>27.263064860561855</v>
      </c>
      <c r="F32" s="24">
        <f t="shared" si="1"/>
        <v>23.658742207280543</v>
      </c>
      <c r="G32" s="24">
        <f t="shared" si="1"/>
        <v>29.665420346118506</v>
      </c>
      <c r="H32" s="24">
        <f t="shared" si="1"/>
        <v>68.423218204036488</v>
      </c>
      <c r="I32" s="24">
        <f t="shared" si="1"/>
        <v>72.126769674940505</v>
      </c>
      <c r="J32" s="24">
        <f t="shared" si="1"/>
        <v>65.367951888485479</v>
      </c>
      <c r="K32" s="24">
        <f t="shared" si="1"/>
        <v>36.744117637524539</v>
      </c>
      <c r="L32" s="24">
        <f t="shared" si="1"/>
        <v>33.356223315861087</v>
      </c>
      <c r="M32" s="25">
        <f t="shared" si="1"/>
        <v>39.504331305391176</v>
      </c>
      <c r="N32" s="52"/>
    </row>
    <row r="33" spans="1:14" ht="15" customHeight="1" x14ac:dyDescent="0.2">
      <c r="A33" s="40" t="s">
        <v>3</v>
      </c>
      <c r="B33" s="24">
        <f t="shared" ref="B33:M33" si="2">B8/B$6*100</f>
        <v>13.5602239799084</v>
      </c>
      <c r="C33" s="24">
        <f t="shared" si="2"/>
        <v>13.058014188931589</v>
      </c>
      <c r="D33" s="24">
        <f t="shared" si="2"/>
        <v>13.923848839061911</v>
      </c>
      <c r="E33" s="24">
        <f t="shared" si="2"/>
        <v>17.854180937744051</v>
      </c>
      <c r="F33" s="24">
        <f t="shared" si="2"/>
        <v>18.55874659402393</v>
      </c>
      <c r="G33" s="24">
        <f t="shared" si="2"/>
        <v>17.384573377011979</v>
      </c>
      <c r="H33" s="24">
        <f t="shared" si="2"/>
        <v>14.129148345313972</v>
      </c>
      <c r="I33" s="24">
        <f t="shared" si="2"/>
        <v>10.789347724434478</v>
      </c>
      <c r="J33" s="24">
        <f t="shared" si="2"/>
        <v>16.884336282566746</v>
      </c>
      <c r="K33" s="24">
        <f t="shared" si="2"/>
        <v>1.4537979419002935</v>
      </c>
      <c r="L33" s="24">
        <f t="shared" si="2"/>
        <v>1.545161166413058</v>
      </c>
      <c r="M33" s="25">
        <f t="shared" si="2"/>
        <v>1.3793617295816416</v>
      </c>
      <c r="N33" s="52"/>
    </row>
    <row r="34" spans="1:14" ht="15" customHeight="1" x14ac:dyDescent="0.2">
      <c r="A34" s="40" t="s">
        <v>4</v>
      </c>
      <c r="B34" s="24">
        <f t="shared" ref="B34:M34" si="3">B9/B$6*100</f>
        <v>3.1687237277636946</v>
      </c>
      <c r="C34" s="24">
        <f t="shared" si="3"/>
        <v>3.1889364341350994</v>
      </c>
      <c r="D34" s="24">
        <f t="shared" si="3"/>
        <v>3.1540887233502657</v>
      </c>
      <c r="E34" s="24">
        <f t="shared" si="3"/>
        <v>3.1329352247797488</v>
      </c>
      <c r="F34" s="24">
        <f t="shared" si="3"/>
        <v>3.3328710516428708</v>
      </c>
      <c r="G34" s="24">
        <f t="shared" si="3"/>
        <v>2.9996738670634371</v>
      </c>
      <c r="H34" s="24">
        <f t="shared" si="3"/>
        <v>3.7145396383140614</v>
      </c>
      <c r="I34" s="24">
        <f t="shared" si="3"/>
        <v>3.2479482393438182</v>
      </c>
      <c r="J34" s="24">
        <f t="shared" si="3"/>
        <v>4.0994569253017445</v>
      </c>
      <c r="K34" s="24">
        <f t="shared" si="3"/>
        <v>2.8132782194426951</v>
      </c>
      <c r="L34" s="24">
        <f t="shared" si="3"/>
        <v>2.7787906972310559</v>
      </c>
      <c r="M34" s="25">
        <f t="shared" si="3"/>
        <v>2.8413761827028612</v>
      </c>
      <c r="N34" s="52"/>
    </row>
    <row r="35" spans="1:14" ht="15" customHeight="1" x14ac:dyDescent="0.2">
      <c r="A35" s="40" t="s">
        <v>5</v>
      </c>
      <c r="B35" s="24">
        <f t="shared" ref="B35:M35" si="4">B10/B$6*100</f>
        <v>4.6409883240323691</v>
      </c>
      <c r="C35" s="24">
        <f t="shared" si="4"/>
        <v>4.865647956752901</v>
      </c>
      <c r="D35" s="24">
        <f t="shared" si="4"/>
        <v>4.478323579590433</v>
      </c>
      <c r="E35" s="24">
        <f t="shared" si="4"/>
        <v>5.6075656034161288</v>
      </c>
      <c r="F35" s="24">
        <f t="shared" si="4"/>
        <v>5.5982395875249695</v>
      </c>
      <c r="G35" s="24">
        <f t="shared" si="4"/>
        <v>5.6137815856102087</v>
      </c>
      <c r="H35" s="24">
        <f t="shared" si="4"/>
        <v>0.303295993113047</v>
      </c>
      <c r="I35" s="24">
        <f t="shared" si="4"/>
        <v>0.36821205291227815</v>
      </c>
      <c r="J35" s="26">
        <f t="shared" si="4"/>
        <v>0.2497431122091201</v>
      </c>
      <c r="K35" s="24">
        <f t="shared" si="4"/>
        <v>5.3724557736002918</v>
      </c>
      <c r="L35" s="24">
        <f t="shared" si="4"/>
        <v>6.5932247778983388</v>
      </c>
      <c r="M35" s="25">
        <f t="shared" si="4"/>
        <v>4.3778606147651908</v>
      </c>
      <c r="N35" s="52"/>
    </row>
    <row r="36" spans="1:14" ht="15" customHeight="1" x14ac:dyDescent="0.2">
      <c r="A36" s="40" t="s">
        <v>6</v>
      </c>
      <c r="B36" s="24">
        <f t="shared" ref="B36:J36" si="5">B11/B$6*100</f>
        <v>0.21865640873815378</v>
      </c>
      <c r="C36" s="24">
        <f t="shared" si="5"/>
        <v>0.20178107601810058</v>
      </c>
      <c r="D36" s="24">
        <f t="shared" si="5"/>
        <v>0.23087498868969683</v>
      </c>
      <c r="E36" s="24">
        <f t="shared" si="5"/>
        <v>0.35939552794405788</v>
      </c>
      <c r="F36" s="24">
        <f t="shared" si="5"/>
        <v>0.3490059815996891</v>
      </c>
      <c r="G36" s="24">
        <f t="shared" si="5"/>
        <v>0.36632037514943139</v>
      </c>
      <c r="H36" s="24">
        <f t="shared" si="5"/>
        <v>1.097257453266901E-2</v>
      </c>
      <c r="I36" s="24">
        <f t="shared" si="5"/>
        <v>7.132473526765425E-3</v>
      </c>
      <c r="J36" s="26">
        <f t="shared" si="5"/>
        <v>1.414048818091297E-2</v>
      </c>
      <c r="K36" s="20" t="s">
        <v>32</v>
      </c>
      <c r="L36" s="20" t="s">
        <v>32</v>
      </c>
      <c r="M36" s="10" t="s">
        <v>32</v>
      </c>
      <c r="N36" s="52"/>
    </row>
    <row r="37" spans="1:14" ht="15" customHeight="1" x14ac:dyDescent="0.2">
      <c r="A37" s="40" t="s">
        <v>7</v>
      </c>
      <c r="B37" s="24">
        <f t="shared" ref="B37:M37" si="6">B12/B$6*100</f>
        <v>1.176535648220036</v>
      </c>
      <c r="C37" s="24">
        <f t="shared" si="6"/>
        <v>1.2226885149035283</v>
      </c>
      <c r="D37" s="24">
        <f t="shared" si="6"/>
        <v>1.1431186779640932</v>
      </c>
      <c r="E37" s="24">
        <f t="shared" si="6"/>
        <v>1.5401477638944348</v>
      </c>
      <c r="F37" s="24">
        <f t="shared" si="6"/>
        <v>1.6647669921458057</v>
      </c>
      <c r="G37" s="24">
        <f t="shared" si="6"/>
        <v>1.4570864746053176</v>
      </c>
      <c r="H37" s="24">
        <f t="shared" si="6"/>
        <v>0.20020171016963104</v>
      </c>
      <c r="I37" s="24">
        <f t="shared" si="6"/>
        <v>0.18086473872551323</v>
      </c>
      <c r="J37" s="24">
        <f t="shared" si="6"/>
        <v>0.21615385717288685</v>
      </c>
      <c r="K37" s="24">
        <f t="shared" si="6"/>
        <v>0.967812432512969</v>
      </c>
      <c r="L37" s="24">
        <f t="shared" si="6"/>
        <v>0.9915342642489462</v>
      </c>
      <c r="M37" s="25">
        <f t="shared" si="6"/>
        <v>0.94848558286308815</v>
      </c>
      <c r="N37" s="52"/>
    </row>
    <row r="38" spans="1:14" ht="15" customHeight="1" x14ac:dyDescent="0.2">
      <c r="A38" s="40" t="s">
        <v>8</v>
      </c>
      <c r="B38" s="24">
        <f t="shared" ref="B38:M38" si="7">B13/B$6*100</f>
        <v>3.0678246002041267</v>
      </c>
      <c r="C38" s="24">
        <f t="shared" si="7"/>
        <v>3.0912122293159365</v>
      </c>
      <c r="D38" s="24">
        <f t="shared" si="7"/>
        <v>3.050890793865594</v>
      </c>
      <c r="E38" s="24">
        <f t="shared" si="7"/>
        <v>3.9547126519939675</v>
      </c>
      <c r="F38" s="24">
        <f t="shared" si="7"/>
        <v>4.1643519581314923</v>
      </c>
      <c r="G38" s="24">
        <f t="shared" si="7"/>
        <v>3.8149837249431986</v>
      </c>
      <c r="H38" s="24">
        <f t="shared" si="7"/>
        <v>0.43403819754722828</v>
      </c>
      <c r="I38" s="24">
        <f t="shared" si="7"/>
        <v>0.4296785285919828</v>
      </c>
      <c r="J38" s="24">
        <f t="shared" si="7"/>
        <v>0.43763473179565449</v>
      </c>
      <c r="K38" s="24">
        <f t="shared" si="7"/>
        <v>2.7076524321034943</v>
      </c>
      <c r="L38" s="24">
        <f t="shared" si="7"/>
        <v>2.6270150168921713</v>
      </c>
      <c r="M38" s="25">
        <f t="shared" si="7"/>
        <v>2.7733500231365147</v>
      </c>
      <c r="N38" s="52"/>
    </row>
    <row r="39" spans="1:14" ht="15" customHeight="1" x14ac:dyDescent="0.2">
      <c r="A39" s="40" t="s">
        <v>9</v>
      </c>
      <c r="B39" s="24">
        <f t="shared" ref="B39:M39" si="8">B14/B$6*100</f>
        <v>2.3555824257447253</v>
      </c>
      <c r="C39" s="24">
        <f t="shared" si="8"/>
        <v>2.342915987833031</v>
      </c>
      <c r="D39" s="24">
        <f t="shared" si="8"/>
        <v>2.3647535565836075</v>
      </c>
      <c r="E39" s="24">
        <f t="shared" si="8"/>
        <v>2.8206071415012772</v>
      </c>
      <c r="F39" s="24">
        <f t="shared" si="8"/>
        <v>3.0338320313378526</v>
      </c>
      <c r="G39" s="24">
        <f t="shared" si="8"/>
        <v>2.6784883488649474</v>
      </c>
      <c r="H39" s="24">
        <f t="shared" si="8"/>
        <v>0.16697116979509788</v>
      </c>
      <c r="I39" s="24">
        <f t="shared" si="8"/>
        <v>0.15614164462111371</v>
      </c>
      <c r="J39" s="24">
        <f t="shared" si="8"/>
        <v>0.1759050495419911</v>
      </c>
      <c r="K39" s="24">
        <f t="shared" si="8"/>
        <v>2.8220390763797276</v>
      </c>
      <c r="L39" s="24">
        <f t="shared" si="8"/>
        <v>2.3762366699721413</v>
      </c>
      <c r="M39" s="25">
        <f t="shared" si="8"/>
        <v>3.1852469508006394</v>
      </c>
      <c r="N39" s="52"/>
    </row>
    <row r="40" spans="1:14" ht="15" customHeight="1" x14ac:dyDescent="0.2">
      <c r="A40" s="40" t="s">
        <v>10</v>
      </c>
      <c r="B40" s="24">
        <f t="shared" ref="B40:M40" si="9">B15/B$6*100</f>
        <v>3.0129127198650627</v>
      </c>
      <c r="C40" s="24">
        <f t="shared" si="9"/>
        <v>3.167766671682605</v>
      </c>
      <c r="D40" s="24">
        <f t="shared" si="9"/>
        <v>2.9007907592208975</v>
      </c>
      <c r="E40" s="24">
        <f t="shared" si="9"/>
        <v>4.1151257124254386</v>
      </c>
      <c r="F40" s="24">
        <f t="shared" si="9"/>
        <v>4.5051456320038961</v>
      </c>
      <c r="G40" s="24">
        <f t="shared" si="9"/>
        <v>3.8551693812621668</v>
      </c>
      <c r="H40" s="24">
        <f t="shared" si="9"/>
        <v>0.31733301632725996</v>
      </c>
      <c r="I40" s="24">
        <f t="shared" si="9"/>
        <v>0.28967155621043333</v>
      </c>
      <c r="J40" s="24">
        <f t="shared" si="9"/>
        <v>0.34015249865330677</v>
      </c>
      <c r="K40" s="24">
        <f t="shared" si="9"/>
        <v>2.1066322590050235</v>
      </c>
      <c r="L40" s="24">
        <f t="shared" si="9"/>
        <v>2.2418624925624813</v>
      </c>
      <c r="M40" s="25">
        <f t="shared" si="9"/>
        <v>1.9964563492703851</v>
      </c>
      <c r="N40" s="52"/>
    </row>
    <row r="41" spans="1:14" ht="15" customHeight="1" x14ac:dyDescent="0.2">
      <c r="A41" s="40" t="s">
        <v>11</v>
      </c>
      <c r="B41" s="24">
        <f t="shared" ref="B41:M41" si="10">B16/B$6*100</f>
        <v>1.4688631376628065</v>
      </c>
      <c r="C41" s="24">
        <f t="shared" si="10"/>
        <v>1.6558916426976205</v>
      </c>
      <c r="D41" s="24">
        <f t="shared" si="10"/>
        <v>1.3334452007311177</v>
      </c>
      <c r="E41" s="24">
        <f t="shared" si="10"/>
        <v>2.3987412119155205</v>
      </c>
      <c r="F41" s="24">
        <f t="shared" si="10"/>
        <v>2.8524548816407251</v>
      </c>
      <c r="G41" s="24">
        <f t="shared" si="10"/>
        <v>2.0963316808642181</v>
      </c>
      <c r="H41" s="24">
        <f t="shared" si="10"/>
        <v>9.8377245313541306E-2</v>
      </c>
      <c r="I41" s="24">
        <f t="shared" si="10"/>
        <v>7.692900188696869E-2</v>
      </c>
      <c r="J41" s="24">
        <f t="shared" si="10"/>
        <v>0.1160710984120512</v>
      </c>
      <c r="K41" s="26">
        <f t="shared" si="10"/>
        <v>1.6035654932818541E-2</v>
      </c>
      <c r="L41" s="26">
        <f t="shared" si="10"/>
        <v>8.8941239366685087E-3</v>
      </c>
      <c r="M41" s="27">
        <f t="shared" si="10"/>
        <v>2.1854062944845286E-2</v>
      </c>
      <c r="N41" s="52"/>
    </row>
    <row r="42" spans="1:14" ht="15" customHeight="1" x14ac:dyDescent="0.2">
      <c r="A42" s="40" t="s">
        <v>12</v>
      </c>
      <c r="B42" s="24">
        <f t="shared" ref="B42:M42" si="11">B17/B$6*100</f>
        <v>18.032975134674047</v>
      </c>
      <c r="C42" s="24">
        <f t="shared" si="11"/>
        <v>19.272014287912345</v>
      </c>
      <c r="D42" s="24">
        <f t="shared" si="11"/>
        <v>17.135849181184319</v>
      </c>
      <c r="E42" s="24">
        <f t="shared" si="11"/>
        <v>16.523355816619194</v>
      </c>
      <c r="F42" s="24">
        <f t="shared" si="11"/>
        <v>17.672556089373053</v>
      </c>
      <c r="G42" s="24">
        <f t="shared" si="11"/>
        <v>15.75739010133006</v>
      </c>
      <c r="H42" s="24">
        <f t="shared" si="11"/>
        <v>11.191989514626261</v>
      </c>
      <c r="I42" s="24">
        <f t="shared" si="11"/>
        <v>11.334961758224175</v>
      </c>
      <c r="J42" s="24">
        <f t="shared" si="11"/>
        <v>11.074043731138387</v>
      </c>
      <c r="K42" s="24">
        <f t="shared" si="11"/>
        <v>27.734200872877953</v>
      </c>
      <c r="L42" s="24">
        <f t="shared" si="11"/>
        <v>29.628548344471117</v>
      </c>
      <c r="M42" s="25">
        <f t="shared" si="11"/>
        <v>26.190822217485699</v>
      </c>
      <c r="N42" s="52"/>
    </row>
    <row r="43" spans="1:14" ht="15" customHeight="1" x14ac:dyDescent="0.2">
      <c r="A43" s="40" t="s">
        <v>13</v>
      </c>
      <c r="B43" s="24">
        <f t="shared" ref="B43:M43" si="12">B18/B$6*100</f>
        <v>3.9615892211024359</v>
      </c>
      <c r="C43" s="24">
        <f t="shared" si="12"/>
        <v>3.7005697869461867</v>
      </c>
      <c r="D43" s="24">
        <f t="shared" si="12"/>
        <v>4.1505802696377208</v>
      </c>
      <c r="E43" s="24">
        <f t="shared" si="12"/>
        <v>3.7147528565306729</v>
      </c>
      <c r="F43" s="24">
        <f t="shared" si="12"/>
        <v>3.1593964889123347</v>
      </c>
      <c r="G43" s="24">
        <f t="shared" si="12"/>
        <v>4.0849093448717309</v>
      </c>
      <c r="H43" s="24">
        <f t="shared" si="12"/>
        <v>0.38875714627329011</v>
      </c>
      <c r="I43" s="24">
        <f t="shared" si="12"/>
        <v>0.33881646934319221</v>
      </c>
      <c r="J43" s="24">
        <f t="shared" si="12"/>
        <v>0.42995599802385048</v>
      </c>
      <c r="K43" s="24">
        <f t="shared" si="12"/>
        <v>7.4845616981503467</v>
      </c>
      <c r="L43" s="24">
        <f t="shared" si="12"/>
        <v>7.7185404799167507</v>
      </c>
      <c r="M43" s="25">
        <f t="shared" si="12"/>
        <v>7.2939325432523567</v>
      </c>
      <c r="N43" s="52"/>
    </row>
    <row r="44" spans="1:14" ht="15" customHeight="1" x14ac:dyDescent="0.2">
      <c r="A44" s="40" t="s">
        <v>14</v>
      </c>
      <c r="B44" s="24">
        <f t="shared" ref="B44:M44" si="13">B19/B$6*100</f>
        <v>3.2430775971264709</v>
      </c>
      <c r="C44" s="24">
        <f t="shared" si="13"/>
        <v>3.2014546945553874</v>
      </c>
      <c r="D44" s="24">
        <f t="shared" si="13"/>
        <v>3.2732146481296653</v>
      </c>
      <c r="E44" s="24">
        <f t="shared" si="13"/>
        <v>4.7223979722512066</v>
      </c>
      <c r="F44" s="24">
        <f t="shared" si="13"/>
        <v>4.7189963563717292</v>
      </c>
      <c r="G44" s="24">
        <f t="shared" si="13"/>
        <v>4.7246652194856864</v>
      </c>
      <c r="H44" s="24">
        <f t="shared" si="13"/>
        <v>5.7422474531194596E-2</v>
      </c>
      <c r="I44" s="24">
        <f t="shared" si="13"/>
        <v>4.8980861193891216E-2</v>
      </c>
      <c r="J44" s="26">
        <f t="shared" si="13"/>
        <v>6.4386432526916393E-2</v>
      </c>
      <c r="K44" s="24">
        <f t="shared" si="13"/>
        <v>1.753321519052025</v>
      </c>
      <c r="L44" s="24">
        <f t="shared" si="13"/>
        <v>2.0546324996054803</v>
      </c>
      <c r="M44" s="25">
        <f t="shared" si="13"/>
        <v>1.5078349106050462</v>
      </c>
      <c r="N44" s="52"/>
    </row>
    <row r="45" spans="1:14" ht="15" customHeight="1" x14ac:dyDescent="0.2">
      <c r="A45" s="40" t="s">
        <v>15</v>
      </c>
      <c r="B45" s="24">
        <f t="shared" ref="B45:M45" si="14">B20/B$6*100</f>
        <v>5.4943642390122092</v>
      </c>
      <c r="C45" s="24">
        <f t="shared" si="14"/>
        <v>5.9050653427185411</v>
      </c>
      <c r="D45" s="24">
        <f t="shared" si="14"/>
        <v>5.1969962193666106</v>
      </c>
      <c r="E45" s="24">
        <f t="shared" si="14"/>
        <v>5.9930167184224548</v>
      </c>
      <c r="F45" s="24">
        <f t="shared" si="14"/>
        <v>6.7308941480111226</v>
      </c>
      <c r="G45" s="24">
        <f t="shared" si="14"/>
        <v>5.5012061728191108</v>
      </c>
      <c r="H45" s="24">
        <f t="shared" si="14"/>
        <v>0.56373477010626616</v>
      </c>
      <c r="I45" s="24">
        <f t="shared" si="14"/>
        <v>0.60454527604489938</v>
      </c>
      <c r="J45" s="24">
        <f t="shared" si="14"/>
        <v>0.53006790599097831</v>
      </c>
      <c r="K45" s="24">
        <f t="shared" si="14"/>
        <v>8.0240944825178122</v>
      </c>
      <c r="L45" s="24">
        <f t="shared" si="14"/>
        <v>8.07933615099072</v>
      </c>
      <c r="M45" s="25">
        <f t="shared" si="14"/>
        <v>7.9790875272005648</v>
      </c>
      <c r="N45" s="52"/>
    </row>
    <row r="46" spans="1:14" ht="15" customHeight="1" x14ac:dyDescent="0.2">
      <c r="A46" s="89"/>
      <c r="B46" s="89"/>
      <c r="C46" s="89"/>
      <c r="D46" s="89"/>
      <c r="E46" s="89"/>
      <c r="F46" s="89"/>
      <c r="G46" s="89"/>
      <c r="H46" s="89"/>
      <c r="I46" s="89"/>
      <c r="J46" s="89"/>
      <c r="K46" s="89"/>
      <c r="L46" s="89"/>
      <c r="M46" s="89"/>
      <c r="N46" s="52"/>
    </row>
    <row r="48" spans="1:14" x14ac:dyDescent="0.2">
      <c r="A48" s="35" t="s">
        <v>227</v>
      </c>
      <c r="B48" s="37"/>
      <c r="C48" s="37"/>
      <c r="D48" s="37"/>
      <c r="E48" s="37"/>
      <c r="F48" s="37"/>
      <c r="G48" s="37"/>
      <c r="H48" s="37"/>
      <c r="I48" s="37"/>
      <c r="J48" s="37"/>
      <c r="K48" s="37"/>
      <c r="L48" s="37"/>
      <c r="M48" s="37"/>
    </row>
    <row r="49" spans="1:13" x14ac:dyDescent="0.2">
      <c r="A49" s="37"/>
      <c r="B49" s="37"/>
      <c r="C49" s="37"/>
      <c r="D49" s="37"/>
      <c r="E49" s="37"/>
      <c r="F49" s="37"/>
      <c r="G49" s="37"/>
      <c r="H49" s="37"/>
      <c r="I49" s="37"/>
      <c r="J49" s="37"/>
      <c r="K49" s="37"/>
      <c r="L49" s="37"/>
      <c r="M49" s="37"/>
    </row>
    <row r="50" spans="1:13" ht="15" thickBot="1" x14ac:dyDescent="0.25">
      <c r="A50" s="3" t="s">
        <v>0</v>
      </c>
      <c r="M50" s="13" t="s">
        <v>50</v>
      </c>
    </row>
    <row r="51" spans="1:13" x14ac:dyDescent="0.2">
      <c r="A51" s="123" t="s">
        <v>25</v>
      </c>
      <c r="B51" s="128" t="s">
        <v>39</v>
      </c>
      <c r="C51" s="128"/>
      <c r="D51" s="128"/>
      <c r="E51" s="128" t="s">
        <v>17</v>
      </c>
      <c r="F51" s="128"/>
      <c r="G51" s="128"/>
      <c r="H51" s="128" t="s">
        <v>18</v>
      </c>
      <c r="I51" s="128"/>
      <c r="J51" s="128"/>
      <c r="K51" s="128" t="s">
        <v>19</v>
      </c>
      <c r="L51" s="125"/>
      <c r="M51" s="125"/>
    </row>
    <row r="52" spans="1:13" ht="23.25" thickBot="1" x14ac:dyDescent="0.25">
      <c r="A52" s="124"/>
      <c r="B52" s="44" t="s">
        <v>35</v>
      </c>
      <c r="C52" s="44" t="s">
        <v>219</v>
      </c>
      <c r="D52" s="61" t="s">
        <v>218</v>
      </c>
      <c r="E52" s="44" t="s">
        <v>35</v>
      </c>
      <c r="F52" s="44" t="s">
        <v>219</v>
      </c>
      <c r="G52" s="61" t="s">
        <v>218</v>
      </c>
      <c r="H52" s="44" t="s">
        <v>35</v>
      </c>
      <c r="I52" s="44" t="s">
        <v>219</v>
      </c>
      <c r="J52" s="61" t="s">
        <v>218</v>
      </c>
      <c r="K52" s="44" t="s">
        <v>35</v>
      </c>
      <c r="L52" s="44" t="s">
        <v>219</v>
      </c>
      <c r="M52" s="43" t="s">
        <v>218</v>
      </c>
    </row>
    <row r="53" spans="1:13" ht="22.5" x14ac:dyDescent="0.2">
      <c r="A53" s="38" t="s">
        <v>1</v>
      </c>
      <c r="B53" s="22">
        <v>100</v>
      </c>
      <c r="C53" s="22">
        <v>100</v>
      </c>
      <c r="D53" s="22">
        <v>100</v>
      </c>
      <c r="E53" s="22">
        <f t="shared" ref="E53:E67" si="15">E6/B6*100</f>
        <v>60.307564015896752</v>
      </c>
      <c r="F53" s="22">
        <f t="shared" ref="F53:F67" si="16">F6/C6*100</f>
        <v>57.432284687702776</v>
      </c>
      <c r="G53" s="22">
        <f t="shared" ref="G53:G67" si="17">G6/D6*100</f>
        <v>62.389409211921198</v>
      </c>
      <c r="H53" s="22">
        <f t="shared" ref="H53:H67" si="18">H6/B6*100</f>
        <v>17.440944669122256</v>
      </c>
      <c r="I53" s="22">
        <f t="shared" ref="I53:I67" si="19">I6/C6*100</f>
        <v>18.77282942069052</v>
      </c>
      <c r="J53" s="22">
        <f t="shared" ref="J53:J67" si="20">J6/D6*100</f>
        <v>16.476593886044686</v>
      </c>
      <c r="K53" s="22">
        <f t="shared" ref="K53:M57" si="21">K6/B6*100</f>
        <v>21.946196696997603</v>
      </c>
      <c r="L53" s="22">
        <f t="shared" si="21"/>
        <v>23.460749274310487</v>
      </c>
      <c r="M53" s="23">
        <f t="shared" si="21"/>
        <v>20.849585325612757</v>
      </c>
    </row>
    <row r="54" spans="1:13" x14ac:dyDescent="0.2">
      <c r="A54" s="39" t="s">
        <v>2</v>
      </c>
      <c r="B54" s="24">
        <v>100</v>
      </c>
      <c r="C54" s="24">
        <v>100</v>
      </c>
      <c r="D54" s="24">
        <v>100</v>
      </c>
      <c r="E54" s="24">
        <f t="shared" si="15"/>
        <v>44.925495330349499</v>
      </c>
      <c r="F54" s="24">
        <f t="shared" si="16"/>
        <v>38.682856705145866</v>
      </c>
      <c r="G54" s="24">
        <f t="shared" si="17"/>
        <v>49.140987552465994</v>
      </c>
      <c r="H54" s="24">
        <f t="shared" si="18"/>
        <v>32.60768087775714</v>
      </c>
      <c r="I54" s="24">
        <f t="shared" si="19"/>
        <v>38.547570351545559</v>
      </c>
      <c r="J54" s="24">
        <f t="shared" si="20"/>
        <v>28.596627318466737</v>
      </c>
      <c r="K54" s="24">
        <f t="shared" si="21"/>
        <v>22.034007910979277</v>
      </c>
      <c r="L54" s="24">
        <f t="shared" si="21"/>
        <v>22.278684575254776</v>
      </c>
      <c r="M54" s="25">
        <f t="shared" si="21"/>
        <v>21.868784095039878</v>
      </c>
    </row>
    <row r="55" spans="1:13" x14ac:dyDescent="0.2">
      <c r="A55" s="40" t="s">
        <v>3</v>
      </c>
      <c r="B55" s="24">
        <v>100</v>
      </c>
      <c r="C55" s="24">
        <v>100</v>
      </c>
      <c r="D55" s="24">
        <v>100</v>
      </c>
      <c r="E55" s="24">
        <f t="shared" si="15"/>
        <v>79.404452422745038</v>
      </c>
      <c r="F55" s="24">
        <f t="shared" si="16"/>
        <v>81.625827818320545</v>
      </c>
      <c r="G55" s="24">
        <f t="shared" si="17"/>
        <v>77.896081387374835</v>
      </c>
      <c r="H55" s="24">
        <f t="shared" si="18"/>
        <v>18.172686150137313</v>
      </c>
      <c r="I55" s="24">
        <f t="shared" si="19"/>
        <v>15.511285365504444</v>
      </c>
      <c r="J55" s="24">
        <f t="shared" si="20"/>
        <v>19.979845743714968</v>
      </c>
      <c r="K55" s="24">
        <f t="shared" si="21"/>
        <v>2.3528619909159976</v>
      </c>
      <c r="L55" s="24">
        <f t="shared" si="21"/>
        <v>2.776121865784551</v>
      </c>
      <c r="M55" s="25">
        <f t="shared" si="21"/>
        <v>2.0654576481121012</v>
      </c>
    </row>
    <row r="56" spans="1:13" x14ac:dyDescent="0.2">
      <c r="A56" s="40" t="s">
        <v>4</v>
      </c>
      <c r="B56" s="24">
        <v>100</v>
      </c>
      <c r="C56" s="24">
        <v>100</v>
      </c>
      <c r="D56" s="24">
        <v>100</v>
      </c>
      <c r="E56" s="24">
        <f t="shared" si="15"/>
        <v>59.626432550939199</v>
      </c>
      <c r="F56" s="24">
        <f t="shared" si="16"/>
        <v>60.024526364468578</v>
      </c>
      <c r="G56" s="24">
        <f t="shared" si="17"/>
        <v>59.335008241536983</v>
      </c>
      <c r="H56" s="24">
        <f t="shared" si="18"/>
        <v>20.445165268105772</v>
      </c>
      <c r="I56" s="24">
        <f t="shared" si="19"/>
        <v>19.120223787392835</v>
      </c>
      <c r="J56" s="24">
        <f t="shared" si="20"/>
        <v>21.415087791120861</v>
      </c>
      <c r="K56" s="24">
        <f t="shared" si="21"/>
        <v>19.484424163049926</v>
      </c>
      <c r="L56" s="24">
        <f t="shared" si="21"/>
        <v>20.443340022613434</v>
      </c>
      <c r="M56" s="25">
        <f t="shared" si="21"/>
        <v>18.782450450696565</v>
      </c>
    </row>
    <row r="57" spans="1:13" x14ac:dyDescent="0.2">
      <c r="A57" s="40" t="s">
        <v>5</v>
      </c>
      <c r="B57" s="24">
        <v>100</v>
      </c>
      <c r="C57" s="24">
        <v>100</v>
      </c>
      <c r="D57" s="24">
        <v>100</v>
      </c>
      <c r="E57" s="24">
        <f t="shared" si="15"/>
        <v>72.867802715678664</v>
      </c>
      <c r="F57" s="24">
        <f t="shared" si="16"/>
        <v>66.079521699565902</v>
      </c>
      <c r="G57" s="24">
        <f t="shared" si="17"/>
        <v>78.207952227296303</v>
      </c>
      <c r="H57" s="24">
        <f t="shared" si="18"/>
        <v>1.1397935665683963</v>
      </c>
      <c r="I57" s="24">
        <f t="shared" si="19"/>
        <v>1.4206498541208601</v>
      </c>
      <c r="J57" s="26">
        <f t="shared" si="20"/>
        <v>0.91885183430244488</v>
      </c>
      <c r="K57" s="24">
        <f t="shared" si="21"/>
        <v>25.405142810380855</v>
      </c>
      <c r="L57" s="24">
        <f t="shared" si="21"/>
        <v>31.790625790911452</v>
      </c>
      <c r="M57" s="25">
        <f t="shared" si="21"/>
        <v>20.381863170220967</v>
      </c>
    </row>
    <row r="58" spans="1:13" x14ac:dyDescent="0.2">
      <c r="A58" s="40" t="s">
        <v>6</v>
      </c>
      <c r="B58" s="24">
        <v>100</v>
      </c>
      <c r="C58" s="24">
        <v>100</v>
      </c>
      <c r="D58" s="24">
        <v>100</v>
      </c>
      <c r="E58" s="24">
        <f t="shared" si="15"/>
        <v>99.124781814507557</v>
      </c>
      <c r="F58" s="24">
        <f t="shared" si="16"/>
        <v>99.336425835822453</v>
      </c>
      <c r="G58" s="24">
        <f t="shared" si="17"/>
        <v>98.990851792003937</v>
      </c>
      <c r="H58" s="24">
        <f t="shared" si="18"/>
        <v>0.87521818549243968</v>
      </c>
      <c r="I58" s="24">
        <f t="shared" si="19"/>
        <v>0.66357416417755244</v>
      </c>
      <c r="J58" s="26">
        <f t="shared" si="20"/>
        <v>1.0091482079960583</v>
      </c>
      <c r="K58" s="20" t="s">
        <v>32</v>
      </c>
      <c r="L58" s="20" t="s">
        <v>32</v>
      </c>
      <c r="M58" s="10" t="s">
        <v>32</v>
      </c>
    </row>
    <row r="59" spans="1:13" x14ac:dyDescent="0.2">
      <c r="A59" s="40" t="s">
        <v>7</v>
      </c>
      <c r="B59" s="24">
        <v>100</v>
      </c>
      <c r="C59" s="24">
        <v>100</v>
      </c>
      <c r="D59" s="24">
        <v>100</v>
      </c>
      <c r="E59" s="24">
        <f t="shared" si="15"/>
        <v>78.945810104032589</v>
      </c>
      <c r="F59" s="24">
        <f t="shared" si="16"/>
        <v>78.197652686017435</v>
      </c>
      <c r="G59" s="24">
        <f t="shared" si="17"/>
        <v>79.52521997384622</v>
      </c>
      <c r="H59" s="24">
        <f t="shared" si="18"/>
        <v>2.9677867857338098</v>
      </c>
      <c r="I59" s="24">
        <f t="shared" si="19"/>
        <v>2.7769483780419058</v>
      </c>
      <c r="J59" s="24">
        <f t="shared" si="20"/>
        <v>3.1155814266658624</v>
      </c>
      <c r="K59" s="24">
        <f t="shared" ref="K59:M62" si="22">K12/B12*100</f>
        <v>18.052833368765945</v>
      </c>
      <c r="L59" s="24">
        <f t="shared" si="22"/>
        <v>19.025398935940661</v>
      </c>
      <c r="M59" s="25">
        <f t="shared" si="22"/>
        <v>17.29963080057264</v>
      </c>
    </row>
    <row r="60" spans="1:13" x14ac:dyDescent="0.2">
      <c r="A60" s="40" t="s">
        <v>8</v>
      </c>
      <c r="B60" s="24">
        <v>100</v>
      </c>
      <c r="C60" s="24">
        <v>100</v>
      </c>
      <c r="D60" s="24">
        <v>100</v>
      </c>
      <c r="E60" s="24">
        <f t="shared" si="15"/>
        <v>77.742086822282403</v>
      </c>
      <c r="F60" s="24">
        <f t="shared" si="16"/>
        <v>77.370374292329529</v>
      </c>
      <c r="G60" s="24">
        <f t="shared" si="17"/>
        <v>78.014782184559024</v>
      </c>
      <c r="H60" s="24">
        <f t="shared" si="18"/>
        <v>2.4675583431996304</v>
      </c>
      <c r="I60" s="24">
        <f t="shared" si="19"/>
        <v>2.6094234638737821</v>
      </c>
      <c r="J60" s="24">
        <f t="shared" si="20"/>
        <v>2.363483399905252</v>
      </c>
      <c r="K60" s="24">
        <f t="shared" si="22"/>
        <v>19.369644815447849</v>
      </c>
      <c r="L60" s="24">
        <f t="shared" si="22"/>
        <v>19.9377254226231</v>
      </c>
      <c r="M60" s="25">
        <f t="shared" si="22"/>
        <v>18.952890107190857</v>
      </c>
    </row>
    <row r="61" spans="1:13" x14ac:dyDescent="0.2">
      <c r="A61" s="40" t="s">
        <v>9</v>
      </c>
      <c r="B61" s="24">
        <v>100</v>
      </c>
      <c r="C61" s="24">
        <v>100</v>
      </c>
      <c r="D61" s="24">
        <v>100</v>
      </c>
      <c r="E61" s="24">
        <f t="shared" si="15"/>
        <v>72.21311548714111</v>
      </c>
      <c r="F61" s="24">
        <f t="shared" si="16"/>
        <v>74.368823220000351</v>
      </c>
      <c r="G61" s="24">
        <f t="shared" si="17"/>
        <v>70.666689643602226</v>
      </c>
      <c r="H61" s="24">
        <f t="shared" si="18"/>
        <v>1.2362695959638257</v>
      </c>
      <c r="I61" s="24">
        <f t="shared" si="19"/>
        <v>1.251099260562621</v>
      </c>
      <c r="J61" s="24">
        <f t="shared" si="20"/>
        <v>1.225631337243952</v>
      </c>
      <c r="K61" s="24">
        <f t="shared" si="22"/>
        <v>26.292021871093141</v>
      </c>
      <c r="L61" s="24">
        <f t="shared" si="22"/>
        <v>23.794405356463777</v>
      </c>
      <c r="M61" s="25">
        <f t="shared" si="22"/>
        <v>28.083720563173951</v>
      </c>
    </row>
    <row r="62" spans="1:13" x14ac:dyDescent="0.2">
      <c r="A62" s="40" t="s">
        <v>10</v>
      </c>
      <c r="B62" s="24">
        <v>100</v>
      </c>
      <c r="C62" s="24">
        <v>100</v>
      </c>
      <c r="D62" s="24">
        <v>100</v>
      </c>
      <c r="E62" s="24">
        <f t="shared" si="15"/>
        <v>82.369862790673395</v>
      </c>
      <c r="F62" s="24">
        <f t="shared" si="16"/>
        <v>81.679250182708216</v>
      </c>
      <c r="G62" s="24">
        <f t="shared" si="17"/>
        <v>82.91592192379791</v>
      </c>
      <c r="H62" s="24">
        <f t="shared" si="18"/>
        <v>1.8369558278134537</v>
      </c>
      <c r="I62" s="24">
        <f t="shared" si="19"/>
        <v>1.7166525430599291</v>
      </c>
      <c r="J62" s="24">
        <f t="shared" si="20"/>
        <v>1.9320781968911076</v>
      </c>
      <c r="K62" s="24">
        <f t="shared" si="22"/>
        <v>15.344807574258319</v>
      </c>
      <c r="L62" s="24">
        <f t="shared" si="22"/>
        <v>16.603424209129688</v>
      </c>
      <c r="M62" s="25">
        <f t="shared" si="22"/>
        <v>14.349634447316731</v>
      </c>
    </row>
    <row r="63" spans="1:13" x14ac:dyDescent="0.2">
      <c r="A63" s="40" t="s">
        <v>11</v>
      </c>
      <c r="B63" s="24">
        <v>100</v>
      </c>
      <c r="C63" s="24">
        <v>100</v>
      </c>
      <c r="D63" s="24">
        <v>100</v>
      </c>
      <c r="E63" s="24">
        <f t="shared" si="15"/>
        <v>98.485853096800753</v>
      </c>
      <c r="F63" s="24">
        <f t="shared" si="16"/>
        <v>98.933406387831553</v>
      </c>
      <c r="G63" s="24">
        <f t="shared" si="17"/>
        <v>98.083442056442777</v>
      </c>
      <c r="H63" s="24">
        <f t="shared" si="18"/>
        <v>1.1681088919858367</v>
      </c>
      <c r="I63" s="24">
        <f t="shared" si="19"/>
        <v>0.87214343782503201</v>
      </c>
      <c r="J63" s="24">
        <f t="shared" si="20"/>
        <v>1.4342219308254354</v>
      </c>
      <c r="K63" s="26" t="s">
        <v>32</v>
      </c>
      <c r="L63" s="26">
        <f t="shared" ref="L63:M67" si="23">L16/C16*100</f>
        <v>0.12601235872710229</v>
      </c>
      <c r="M63" s="27">
        <f t="shared" si="23"/>
        <v>0.34170744311804896</v>
      </c>
    </row>
    <row r="64" spans="1:13" x14ac:dyDescent="0.2">
      <c r="A64" s="40" t="s">
        <v>12</v>
      </c>
      <c r="B64" s="24">
        <v>100</v>
      </c>
      <c r="C64" s="24">
        <v>100</v>
      </c>
      <c r="D64" s="24">
        <v>100</v>
      </c>
      <c r="E64" s="24">
        <f t="shared" si="15"/>
        <v>55.258953734824942</v>
      </c>
      <c r="F64" s="24">
        <f t="shared" si="16"/>
        <v>52.665759651334113</v>
      </c>
      <c r="G64" s="24">
        <f t="shared" si="17"/>
        <v>57.37061809713083</v>
      </c>
      <c r="H64" s="24">
        <f t="shared" si="18"/>
        <v>10.824551600842728</v>
      </c>
      <c r="I64" s="24">
        <f t="shared" si="19"/>
        <v>11.041362900537953</v>
      </c>
      <c r="J64" s="24">
        <f t="shared" si="20"/>
        <v>10.647999950572368</v>
      </c>
      <c r="K64" s="24">
        <f>K17/B17*100</f>
        <v>33.752623903965912</v>
      </c>
      <c r="L64" s="24">
        <f t="shared" si="23"/>
        <v>36.06825595326611</v>
      </c>
      <c r="M64" s="25">
        <f t="shared" si="23"/>
        <v>31.866981133973876</v>
      </c>
    </row>
    <row r="65" spans="1:83" x14ac:dyDescent="0.2">
      <c r="A65" s="40" t="s">
        <v>13</v>
      </c>
      <c r="B65" s="24">
        <v>100</v>
      </c>
      <c r="C65" s="24">
        <v>100</v>
      </c>
      <c r="D65" s="24">
        <v>100</v>
      </c>
      <c r="E65" s="24">
        <f t="shared" si="15"/>
        <v>56.549955887681911</v>
      </c>
      <c r="F65" s="24">
        <f t="shared" si="16"/>
        <v>49.033356763764885</v>
      </c>
      <c r="G65" s="24">
        <f t="shared" si="17"/>
        <v>61.402277309299727</v>
      </c>
      <c r="H65" s="24">
        <f t="shared" si="18"/>
        <v>1.7115080588773142</v>
      </c>
      <c r="I65" s="24">
        <f t="shared" si="19"/>
        <v>1.7188011982201434</v>
      </c>
      <c r="J65" s="24">
        <f t="shared" si="20"/>
        <v>1.7067999913482832</v>
      </c>
      <c r="K65" s="24">
        <f>K18/B18*100</f>
        <v>41.462568189417709</v>
      </c>
      <c r="L65" s="24">
        <f t="shared" si="23"/>
        <v>48.93374625759391</v>
      </c>
      <c r="M65" s="25">
        <f t="shared" si="23"/>
        <v>36.639568214657714</v>
      </c>
    </row>
    <row r="66" spans="1:83" x14ac:dyDescent="0.2">
      <c r="A66" s="40" t="s">
        <v>14</v>
      </c>
      <c r="B66" s="24">
        <v>100</v>
      </c>
      <c r="C66" s="24">
        <v>100</v>
      </c>
      <c r="D66" s="24">
        <v>100</v>
      </c>
      <c r="E66" s="24">
        <f t="shared" si="15"/>
        <v>87.816683224732117</v>
      </c>
      <c r="F66" s="24">
        <f t="shared" si="16"/>
        <v>84.656122930708037</v>
      </c>
      <c r="G66" s="24">
        <f t="shared" si="17"/>
        <v>90.054916482870084</v>
      </c>
      <c r="H66" s="24">
        <f t="shared" si="18"/>
        <v>0.30881228434066088</v>
      </c>
      <c r="I66" s="24">
        <f t="shared" si="19"/>
        <v>0.28721610636415379</v>
      </c>
      <c r="J66" s="26">
        <f t="shared" si="20"/>
        <v>0.32410618140286229</v>
      </c>
      <c r="K66" s="24">
        <f>K19/B19*100</f>
        <v>11.864883826488908</v>
      </c>
      <c r="L66" s="24">
        <f t="shared" si="23"/>
        <v>15.05666096292779</v>
      </c>
      <c r="M66" s="25">
        <f t="shared" si="23"/>
        <v>9.6045435466816418</v>
      </c>
    </row>
    <row r="67" spans="1:83" x14ac:dyDescent="0.2">
      <c r="A67" s="40" t="s">
        <v>15</v>
      </c>
      <c r="B67" s="24">
        <v>100</v>
      </c>
      <c r="C67" s="24">
        <v>100</v>
      </c>
      <c r="D67" s="24">
        <v>100</v>
      </c>
      <c r="E67" s="24">
        <f t="shared" si="15"/>
        <v>65.780902698139911</v>
      </c>
      <c r="F67" s="24">
        <f t="shared" si="16"/>
        <v>65.464242387773496</v>
      </c>
      <c r="G67" s="24">
        <f t="shared" si="17"/>
        <v>66.041418655676523</v>
      </c>
      <c r="H67" s="24">
        <f t="shared" si="18"/>
        <v>1.7894821867964432</v>
      </c>
      <c r="I67" s="24">
        <f t="shared" si="19"/>
        <v>1.921913592077265</v>
      </c>
      <c r="J67" s="24">
        <f t="shared" si="20"/>
        <v>1.6805310703312175</v>
      </c>
      <c r="K67" s="24">
        <f>K20/B20*100</f>
        <v>32.050724736860275</v>
      </c>
      <c r="L67" s="24">
        <f t="shared" si="23"/>
        <v>32.09909945789073</v>
      </c>
      <c r="M67" s="25">
        <f t="shared" si="23"/>
        <v>32.010926927165642</v>
      </c>
    </row>
    <row r="70" spans="1:83" ht="15" customHeight="1" x14ac:dyDescent="0.25">
      <c r="A70" s="129" t="s">
        <v>220</v>
      </c>
      <c r="B70" s="129"/>
      <c r="C70" s="129"/>
      <c r="D70" s="129"/>
      <c r="E70" s="129"/>
      <c r="F70" s="129"/>
      <c r="G70" s="129"/>
      <c r="H70" s="129"/>
      <c r="I70" s="129"/>
      <c r="J70" s="129"/>
      <c r="K70" s="129"/>
      <c r="L70" s="129"/>
      <c r="M70" s="129"/>
      <c r="N70" s="47"/>
      <c r="O70" s="129" t="s">
        <v>194</v>
      </c>
      <c r="P70" s="129"/>
      <c r="Q70" s="129"/>
      <c r="R70" s="129"/>
      <c r="S70" s="129"/>
      <c r="T70" s="129"/>
      <c r="U70" s="129"/>
      <c r="V70" s="129"/>
      <c r="W70" s="129"/>
      <c r="X70" s="129"/>
      <c r="Y70" s="129"/>
      <c r="Z70" s="129"/>
      <c r="AA70" s="129"/>
      <c r="AB70" s="47"/>
      <c r="AC70" s="119" t="s">
        <v>195</v>
      </c>
      <c r="AD70" s="118"/>
      <c r="AE70" s="118"/>
      <c r="AF70" s="118"/>
      <c r="AG70" s="118"/>
      <c r="AH70" s="118"/>
      <c r="AI70" s="118"/>
      <c r="AJ70" s="118"/>
      <c r="AK70" s="118"/>
      <c r="AL70" s="118"/>
      <c r="AM70" s="118"/>
      <c r="AN70" s="118"/>
      <c r="AO70" s="118"/>
      <c r="AP70" s="37"/>
      <c r="AQ70" s="118" t="s">
        <v>196</v>
      </c>
      <c r="AR70" s="118"/>
      <c r="AS70" s="118"/>
      <c r="AT70" s="118"/>
      <c r="AU70" s="118"/>
      <c r="AV70" s="118"/>
      <c r="AW70" s="118"/>
      <c r="AX70" s="118"/>
      <c r="AY70" s="118"/>
      <c r="AZ70" s="118"/>
      <c r="BA70" s="118"/>
      <c r="BB70" s="118"/>
      <c r="BC70" s="118"/>
      <c r="BD70" s="37"/>
      <c r="BE70" s="120" t="s">
        <v>197</v>
      </c>
      <c r="BF70" s="120"/>
      <c r="BG70" s="120"/>
      <c r="BH70" s="120"/>
      <c r="BI70" s="120"/>
      <c r="BJ70" s="120"/>
      <c r="BK70" s="120"/>
      <c r="BL70" s="120"/>
      <c r="BM70" s="120"/>
      <c r="BN70" s="120"/>
      <c r="BO70" s="120"/>
      <c r="BP70" s="120"/>
      <c r="BQ70" s="120"/>
      <c r="BR70" s="37"/>
      <c r="BS70" s="120" t="s">
        <v>198</v>
      </c>
      <c r="BT70" s="120"/>
      <c r="BU70" s="120"/>
      <c r="BV70" s="120"/>
      <c r="BW70" s="120"/>
      <c r="BX70" s="120"/>
      <c r="BY70" s="120"/>
      <c r="BZ70" s="120"/>
      <c r="CA70" s="120"/>
      <c r="CB70" s="120"/>
      <c r="CC70" s="120"/>
      <c r="CD70" s="120"/>
      <c r="CE70" s="120"/>
    </row>
    <row r="71" spans="1:83" x14ac:dyDescent="0.2">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row>
    <row r="72" spans="1:83" ht="15" thickBot="1" x14ac:dyDescent="0.25">
      <c r="A72" s="3" t="s">
        <v>0</v>
      </c>
      <c r="M72" s="13" t="s">
        <v>26</v>
      </c>
      <c r="O72" s="3" t="s">
        <v>0</v>
      </c>
      <c r="AA72" s="13" t="s">
        <v>26</v>
      </c>
      <c r="AC72" s="3" t="s">
        <v>0</v>
      </c>
      <c r="AO72" s="13" t="s">
        <v>26</v>
      </c>
      <c r="AQ72" s="3" t="s">
        <v>0</v>
      </c>
      <c r="BC72" s="13" t="s">
        <v>26</v>
      </c>
      <c r="BE72" s="3" t="s">
        <v>0</v>
      </c>
      <c r="BQ72" s="13" t="s">
        <v>26</v>
      </c>
      <c r="BS72" s="3" t="s">
        <v>0</v>
      </c>
      <c r="CE72" s="13" t="s">
        <v>26</v>
      </c>
    </row>
    <row r="73" spans="1:83" ht="14.25" customHeight="1" x14ac:dyDescent="0.2">
      <c r="A73" s="123" t="s">
        <v>25</v>
      </c>
      <c r="B73" s="128" t="s">
        <v>39</v>
      </c>
      <c r="C73" s="128"/>
      <c r="D73" s="128"/>
      <c r="E73" s="128" t="s">
        <v>17</v>
      </c>
      <c r="F73" s="128"/>
      <c r="G73" s="128"/>
      <c r="H73" s="128" t="s">
        <v>18</v>
      </c>
      <c r="I73" s="128"/>
      <c r="J73" s="128"/>
      <c r="K73" s="128" t="s">
        <v>19</v>
      </c>
      <c r="L73" s="128"/>
      <c r="M73" s="125"/>
      <c r="O73" s="123" t="s">
        <v>25</v>
      </c>
      <c r="P73" s="128" t="s">
        <v>39</v>
      </c>
      <c r="Q73" s="128"/>
      <c r="R73" s="128"/>
      <c r="S73" s="128" t="s">
        <v>17</v>
      </c>
      <c r="T73" s="128"/>
      <c r="U73" s="128"/>
      <c r="V73" s="128" t="s">
        <v>18</v>
      </c>
      <c r="W73" s="128"/>
      <c r="X73" s="128"/>
      <c r="Y73" s="128" t="s">
        <v>19</v>
      </c>
      <c r="Z73" s="128"/>
      <c r="AA73" s="125"/>
      <c r="AC73" s="116" t="s">
        <v>25</v>
      </c>
      <c r="AD73" s="125" t="s">
        <v>39</v>
      </c>
      <c r="AE73" s="126"/>
      <c r="AF73" s="127"/>
      <c r="AG73" s="125" t="s">
        <v>17</v>
      </c>
      <c r="AH73" s="126"/>
      <c r="AI73" s="127"/>
      <c r="AJ73" s="125" t="s">
        <v>18</v>
      </c>
      <c r="AK73" s="126"/>
      <c r="AL73" s="127"/>
      <c r="AM73" s="125" t="s">
        <v>19</v>
      </c>
      <c r="AN73" s="126"/>
      <c r="AO73" s="126"/>
      <c r="AQ73" s="116" t="s">
        <v>25</v>
      </c>
      <c r="AR73" s="125" t="s">
        <v>39</v>
      </c>
      <c r="AS73" s="126"/>
      <c r="AT73" s="127"/>
      <c r="AU73" s="125" t="s">
        <v>17</v>
      </c>
      <c r="AV73" s="126"/>
      <c r="AW73" s="127"/>
      <c r="AX73" s="125" t="s">
        <v>18</v>
      </c>
      <c r="AY73" s="126"/>
      <c r="AZ73" s="127"/>
      <c r="BA73" s="125" t="s">
        <v>19</v>
      </c>
      <c r="BB73" s="126"/>
      <c r="BC73" s="126"/>
      <c r="BE73" s="116" t="s">
        <v>25</v>
      </c>
      <c r="BF73" s="125" t="s">
        <v>39</v>
      </c>
      <c r="BG73" s="126"/>
      <c r="BH73" s="127"/>
      <c r="BI73" s="125" t="s">
        <v>17</v>
      </c>
      <c r="BJ73" s="126"/>
      <c r="BK73" s="127"/>
      <c r="BL73" s="125" t="s">
        <v>18</v>
      </c>
      <c r="BM73" s="126"/>
      <c r="BN73" s="127"/>
      <c r="BO73" s="125" t="s">
        <v>19</v>
      </c>
      <c r="BP73" s="126"/>
      <c r="BQ73" s="126"/>
      <c r="BS73" s="116" t="s">
        <v>25</v>
      </c>
      <c r="BT73" s="125" t="s">
        <v>39</v>
      </c>
      <c r="BU73" s="126"/>
      <c r="BV73" s="127"/>
      <c r="BW73" s="125" t="s">
        <v>17</v>
      </c>
      <c r="BX73" s="126"/>
      <c r="BY73" s="127"/>
      <c r="BZ73" s="125" t="s">
        <v>18</v>
      </c>
      <c r="CA73" s="126"/>
      <c r="CB73" s="127"/>
      <c r="CC73" s="125" t="s">
        <v>19</v>
      </c>
      <c r="CD73" s="126"/>
      <c r="CE73" s="126"/>
    </row>
    <row r="74" spans="1:83" ht="23.25" thickBot="1" x14ac:dyDescent="0.25">
      <c r="A74" s="124"/>
      <c r="B74" s="61" t="s">
        <v>21</v>
      </c>
      <c r="C74" s="61" t="s">
        <v>38</v>
      </c>
      <c r="D74" s="61" t="s">
        <v>31</v>
      </c>
      <c r="E74" s="61" t="s">
        <v>21</v>
      </c>
      <c r="F74" s="61" t="s">
        <v>38</v>
      </c>
      <c r="G74" s="61" t="s">
        <v>31</v>
      </c>
      <c r="H74" s="61" t="s">
        <v>21</v>
      </c>
      <c r="I74" s="61" t="s">
        <v>38</v>
      </c>
      <c r="J74" s="61" t="s">
        <v>31</v>
      </c>
      <c r="K74" s="61" t="s">
        <v>21</v>
      </c>
      <c r="L74" s="61" t="s">
        <v>38</v>
      </c>
      <c r="M74" s="43" t="s">
        <v>31</v>
      </c>
      <c r="O74" s="124"/>
      <c r="P74" s="61" t="s">
        <v>21</v>
      </c>
      <c r="Q74" s="61" t="s">
        <v>38</v>
      </c>
      <c r="R74" s="61" t="s">
        <v>31</v>
      </c>
      <c r="S74" s="61" t="s">
        <v>21</v>
      </c>
      <c r="T74" s="61" t="s">
        <v>38</v>
      </c>
      <c r="U74" s="61" t="s">
        <v>31</v>
      </c>
      <c r="V74" s="61" t="s">
        <v>21</v>
      </c>
      <c r="W74" s="61" t="s">
        <v>38</v>
      </c>
      <c r="X74" s="61" t="s">
        <v>31</v>
      </c>
      <c r="Y74" s="61" t="s">
        <v>21</v>
      </c>
      <c r="Z74" s="61" t="s">
        <v>38</v>
      </c>
      <c r="AA74" s="43" t="s">
        <v>31</v>
      </c>
      <c r="AC74" s="117"/>
      <c r="AD74" s="61" t="s">
        <v>21</v>
      </c>
      <c r="AE74" s="61" t="s">
        <v>38</v>
      </c>
      <c r="AF74" s="61" t="s">
        <v>31</v>
      </c>
      <c r="AG74" s="61" t="s">
        <v>21</v>
      </c>
      <c r="AH74" s="61" t="s">
        <v>38</v>
      </c>
      <c r="AI74" s="61" t="s">
        <v>31</v>
      </c>
      <c r="AJ74" s="61" t="s">
        <v>21</v>
      </c>
      <c r="AK74" s="61" t="s">
        <v>38</v>
      </c>
      <c r="AL74" s="61" t="s">
        <v>31</v>
      </c>
      <c r="AM74" s="61" t="s">
        <v>21</v>
      </c>
      <c r="AN74" s="61" t="s">
        <v>38</v>
      </c>
      <c r="AO74" s="43" t="s">
        <v>31</v>
      </c>
      <c r="AQ74" s="117"/>
      <c r="AR74" s="61" t="s">
        <v>21</v>
      </c>
      <c r="AS74" s="61" t="s">
        <v>38</v>
      </c>
      <c r="AT74" s="61" t="s">
        <v>31</v>
      </c>
      <c r="AU74" s="61" t="s">
        <v>21</v>
      </c>
      <c r="AV74" s="61" t="s">
        <v>38</v>
      </c>
      <c r="AW74" s="61" t="s">
        <v>31</v>
      </c>
      <c r="AX74" s="61" t="s">
        <v>21</v>
      </c>
      <c r="AY74" s="61" t="s">
        <v>38</v>
      </c>
      <c r="AZ74" s="61" t="s">
        <v>31</v>
      </c>
      <c r="BA74" s="61" t="s">
        <v>21</v>
      </c>
      <c r="BB74" s="61" t="s">
        <v>38</v>
      </c>
      <c r="BC74" s="43" t="s">
        <v>31</v>
      </c>
      <c r="BE74" s="117"/>
      <c r="BF74" s="61" t="s">
        <v>21</v>
      </c>
      <c r="BG74" s="61" t="s">
        <v>38</v>
      </c>
      <c r="BH74" s="61" t="s">
        <v>31</v>
      </c>
      <c r="BI74" s="61" t="s">
        <v>21</v>
      </c>
      <c r="BJ74" s="61" t="s">
        <v>38</v>
      </c>
      <c r="BK74" s="61" t="s">
        <v>31</v>
      </c>
      <c r="BL74" s="61" t="s">
        <v>21</v>
      </c>
      <c r="BM74" s="61" t="s">
        <v>38</v>
      </c>
      <c r="BN74" s="61" t="s">
        <v>31</v>
      </c>
      <c r="BO74" s="61" t="s">
        <v>21</v>
      </c>
      <c r="BP74" s="61" t="s">
        <v>38</v>
      </c>
      <c r="BQ74" s="43" t="s">
        <v>31</v>
      </c>
      <c r="BS74" s="117"/>
      <c r="BT74" s="61" t="s">
        <v>21</v>
      </c>
      <c r="BU74" s="61" t="s">
        <v>38</v>
      </c>
      <c r="BV74" s="61" t="s">
        <v>31</v>
      </c>
      <c r="BW74" s="61" t="s">
        <v>21</v>
      </c>
      <c r="BX74" s="61" t="s">
        <v>38</v>
      </c>
      <c r="BY74" s="61" t="s">
        <v>31</v>
      </c>
      <c r="BZ74" s="61" t="s">
        <v>21</v>
      </c>
      <c r="CA74" s="61" t="s">
        <v>38</v>
      </c>
      <c r="CB74" s="61" t="s">
        <v>31</v>
      </c>
      <c r="CC74" s="61" t="s">
        <v>21</v>
      </c>
      <c r="CD74" s="61" t="s">
        <v>38</v>
      </c>
      <c r="CE74" s="43" t="s">
        <v>31</v>
      </c>
    </row>
    <row r="75" spans="1:83" ht="22.5" x14ac:dyDescent="0.2">
      <c r="A75" s="38" t="s">
        <v>1</v>
      </c>
      <c r="B75" s="18">
        <v>75987.499563534686</v>
      </c>
      <c r="C75" s="18">
        <v>45438.659037567268</v>
      </c>
      <c r="D75" s="18">
        <v>11878.891261940757</v>
      </c>
      <c r="E75" s="18">
        <v>50541.705044571449</v>
      </c>
      <c r="F75" s="18">
        <v>27373.327490503187</v>
      </c>
      <c r="G75" s="18">
        <v>7681.9882619407563</v>
      </c>
      <c r="H75" s="18">
        <v>11030.029999999997</v>
      </c>
      <c r="I75" s="18">
        <v>7532.0419999999995</v>
      </c>
      <c r="J75" s="18">
        <v>2781.7249999999999</v>
      </c>
      <c r="K75" s="18">
        <v>14145.184937085342</v>
      </c>
      <c r="L75" s="18">
        <v>10385.177654974497</v>
      </c>
      <c r="M75" s="19">
        <v>1372.126</v>
      </c>
      <c r="O75" s="38" t="s">
        <v>1</v>
      </c>
      <c r="P75" s="18">
        <v>69504.960190884391</v>
      </c>
      <c r="Q75" s="18">
        <v>41418.701370684379</v>
      </c>
      <c r="R75" s="18">
        <v>11006.704797633334</v>
      </c>
      <c r="S75" s="18">
        <v>44986.470406060682</v>
      </c>
      <c r="T75" s="18">
        <v>25179.804248955508</v>
      </c>
      <c r="U75" s="18">
        <v>6388.6327976333323</v>
      </c>
      <c r="V75" s="18">
        <v>10653.032999999999</v>
      </c>
      <c r="W75" s="18">
        <v>6895.5549999999994</v>
      </c>
      <c r="X75" s="18">
        <v>2757.6749999999993</v>
      </c>
      <c r="Y75" s="18">
        <v>13649.484638054171</v>
      </c>
      <c r="Z75" s="18">
        <v>9266.1714355122895</v>
      </c>
      <c r="AA75" s="19">
        <v>1832.319</v>
      </c>
      <c r="AC75" s="38" t="s">
        <v>1</v>
      </c>
      <c r="AD75" s="18">
        <v>64271.0291906415</v>
      </c>
      <c r="AE75" s="18">
        <v>38055.003537076125</v>
      </c>
      <c r="AF75" s="18">
        <v>11056.472751062201</v>
      </c>
      <c r="AG75" s="18">
        <v>40566.667055084174</v>
      </c>
      <c r="AH75" s="18">
        <v>22371.721368493036</v>
      </c>
      <c r="AI75" s="18">
        <v>6174.1571369650528</v>
      </c>
      <c r="AJ75" s="18">
        <v>10086.118999999999</v>
      </c>
      <c r="AK75" s="18">
        <v>6434.4609999999993</v>
      </c>
      <c r="AL75" s="18">
        <v>2915.9269999999983</v>
      </c>
      <c r="AM75" s="18">
        <v>13422.234999999999</v>
      </c>
      <c r="AN75" s="18">
        <v>9147.487000000001</v>
      </c>
      <c r="AO75" s="19">
        <v>1932.6240000000003</v>
      </c>
      <c r="AQ75" s="38" t="s">
        <v>1</v>
      </c>
      <c r="AR75" s="18">
        <v>60877.442054082821</v>
      </c>
      <c r="AS75" s="18">
        <v>40184.505813020987</v>
      </c>
      <c r="AT75" s="18">
        <v>10560.09895230873</v>
      </c>
      <c r="AU75" s="18">
        <v>38584.872135997473</v>
      </c>
      <c r="AV75" s="18">
        <v>24564.007239894981</v>
      </c>
      <c r="AW75" s="18">
        <v>5659.3639523087331</v>
      </c>
      <c r="AX75" s="18">
        <v>9586.1049999999959</v>
      </c>
      <c r="AY75" s="18">
        <v>5981.2300000000005</v>
      </c>
      <c r="AZ75" s="18">
        <v>2603.2800000000007</v>
      </c>
      <c r="BA75" s="18">
        <v>12528.954999999996</v>
      </c>
      <c r="BB75" s="18">
        <v>9525.1910000000007</v>
      </c>
      <c r="BC75" s="19">
        <v>2272.1540000000005</v>
      </c>
      <c r="BE75" s="38" t="s">
        <v>1</v>
      </c>
      <c r="BF75" s="18">
        <v>54258.916291368776</v>
      </c>
      <c r="BG75" s="18">
        <v>37447.526810919138</v>
      </c>
      <c r="BH75" s="18">
        <v>11047.286373063716</v>
      </c>
      <c r="BI75" s="18">
        <v>33999.813271747531</v>
      </c>
      <c r="BJ75" s="18">
        <v>23371.877139085169</v>
      </c>
      <c r="BK75" s="18">
        <v>6281.916373063721</v>
      </c>
      <c r="BL75" s="18">
        <v>8606.5380000000023</v>
      </c>
      <c r="BM75" s="18">
        <v>5602.2099999999991</v>
      </c>
      <c r="BN75" s="18">
        <v>2591.5740000000005</v>
      </c>
      <c r="BO75" s="18">
        <v>11498.909068760822</v>
      </c>
      <c r="BP75" s="18">
        <v>8406.9037721900477</v>
      </c>
      <c r="BQ75" s="19">
        <v>2166.8459999999995</v>
      </c>
      <c r="BS75" s="38" t="s">
        <v>1</v>
      </c>
      <c r="BT75" s="18">
        <v>47361.018812673618</v>
      </c>
      <c r="BU75" s="18">
        <v>34541.105626703065</v>
      </c>
      <c r="BV75" s="18">
        <v>8483.9003426001909</v>
      </c>
      <c r="BW75" s="18">
        <v>29711.801315491728</v>
      </c>
      <c r="BX75" s="18">
        <v>21873.216009254291</v>
      </c>
      <c r="BY75" s="18">
        <v>5225.1093426001917</v>
      </c>
      <c r="BZ75" s="18">
        <v>7628.7399999999989</v>
      </c>
      <c r="CA75" s="18">
        <v>5286.5339999999978</v>
      </c>
      <c r="CB75" s="18">
        <v>2667.0240000000008</v>
      </c>
      <c r="CC75" s="18">
        <v>9852.2929999999997</v>
      </c>
      <c r="CD75" s="18">
        <v>7302.6950000000015</v>
      </c>
      <c r="CE75" s="19">
        <v>586.26400000000001</v>
      </c>
    </row>
    <row r="76" spans="1:83" ht="22.5" x14ac:dyDescent="0.2">
      <c r="A76" s="39" t="s">
        <v>2</v>
      </c>
      <c r="B76" s="9">
        <v>31220.147895685794</v>
      </c>
      <c r="C76" s="9">
        <v>16071.578053440035</v>
      </c>
      <c r="D76" s="9">
        <v>4446.1421700692454</v>
      </c>
      <c r="E76" s="9">
        <v>18364.451372247429</v>
      </c>
      <c r="F76" s="9">
        <v>6109.8448856033447</v>
      </c>
      <c r="G76" s="9">
        <v>2407.8861700692451</v>
      </c>
      <c r="H76" s="9">
        <v>7077.5149999999967</v>
      </c>
      <c r="I76" s="9">
        <v>5511.8799999999983</v>
      </c>
      <c r="J76" s="9">
        <v>1574.5490000000007</v>
      </c>
      <c r="K76" s="9">
        <v>5619.8560000000034</v>
      </c>
      <c r="L76" s="9">
        <v>4377.4429999999993</v>
      </c>
      <c r="M76" s="10">
        <v>461.36100000000005</v>
      </c>
      <c r="O76" s="39" t="s">
        <v>2</v>
      </c>
      <c r="P76" s="9">
        <v>27931.393307771199</v>
      </c>
      <c r="Q76" s="9">
        <v>14837.084324744108</v>
      </c>
      <c r="R76" s="9">
        <v>4627.5387945703551</v>
      </c>
      <c r="S76" s="9">
        <v>15663.019052126769</v>
      </c>
      <c r="T76" s="9">
        <v>5670.3122030152472</v>
      </c>
      <c r="U76" s="9">
        <v>2392.5837945703547</v>
      </c>
      <c r="V76" s="9">
        <v>6776.8299999999981</v>
      </c>
      <c r="W76" s="9">
        <v>5151.9039999999986</v>
      </c>
      <c r="X76" s="9">
        <v>1649.5749999999991</v>
      </c>
      <c r="Y76" s="9">
        <v>5354.3761088748861</v>
      </c>
      <c r="Z76" s="9">
        <v>3977.558435512291</v>
      </c>
      <c r="AA76" s="10">
        <v>583.91000000000008</v>
      </c>
      <c r="AC76" s="39" t="s">
        <v>2</v>
      </c>
      <c r="AD76" s="9">
        <v>24935.717265048821</v>
      </c>
      <c r="AE76" s="9">
        <v>13854.033920060931</v>
      </c>
      <c r="AF76" s="9">
        <v>4667.9413329794506</v>
      </c>
      <c r="AG76" s="9">
        <v>13227.484437893216</v>
      </c>
      <c r="AH76" s="9">
        <v>5472.3538488140584</v>
      </c>
      <c r="AI76" s="9">
        <v>2295.1483329794569</v>
      </c>
      <c r="AJ76" s="9">
        <v>6453.0060000000012</v>
      </c>
      <c r="AK76" s="9">
        <v>4701.0850000000009</v>
      </c>
      <c r="AL76" s="9">
        <v>1763.7119999999995</v>
      </c>
      <c r="AM76" s="9">
        <v>5132.6649999999981</v>
      </c>
      <c r="AN76" s="9">
        <v>3636.6059999999998</v>
      </c>
      <c r="AO76" s="10">
        <v>607.15</v>
      </c>
      <c r="AQ76" s="39" t="s">
        <v>2</v>
      </c>
      <c r="AR76" s="9">
        <v>23032.788846577943</v>
      </c>
      <c r="AS76" s="9">
        <v>13993.988186017046</v>
      </c>
      <c r="AT76" s="9">
        <v>3087.9526591683857</v>
      </c>
      <c r="AU76" s="9">
        <v>11889.362846577953</v>
      </c>
      <c r="AV76" s="9">
        <v>5762.7741860170818</v>
      </c>
      <c r="AW76" s="9">
        <v>1207.6966591683863</v>
      </c>
      <c r="AX76" s="9">
        <v>6319.5529999999981</v>
      </c>
      <c r="AY76" s="9">
        <v>4062.518</v>
      </c>
      <c r="AZ76" s="9">
        <v>1196.2470000000001</v>
      </c>
      <c r="BA76" s="9">
        <v>4710.422999999998</v>
      </c>
      <c r="BB76" s="9">
        <v>4119.6459999999997</v>
      </c>
      <c r="BC76" s="10">
        <v>683.38100000000009</v>
      </c>
      <c r="BE76" s="39" t="s">
        <v>2</v>
      </c>
      <c r="BF76" s="9">
        <v>20418.572364880289</v>
      </c>
      <c r="BG76" s="9">
        <v>13310.302253292877</v>
      </c>
      <c r="BH76" s="9">
        <v>3139.0442877938058</v>
      </c>
      <c r="BI76" s="9">
        <v>10316.183433599732</v>
      </c>
      <c r="BJ76" s="9">
        <v>5936.3553905602466</v>
      </c>
      <c r="BK76" s="9">
        <v>1185.4862877938069</v>
      </c>
      <c r="BL76" s="9">
        <v>5707.2860000000019</v>
      </c>
      <c r="BM76" s="9">
        <v>3787.9929999999999</v>
      </c>
      <c r="BN76" s="9">
        <v>1057.1700000000003</v>
      </c>
      <c r="BO76" s="9">
        <v>4301.5869312805717</v>
      </c>
      <c r="BP76" s="9">
        <v>3556.9538627326292</v>
      </c>
      <c r="BQ76" s="10">
        <v>895.29700000000003</v>
      </c>
      <c r="BS76" s="39" t="s">
        <v>2</v>
      </c>
      <c r="BT76" s="9">
        <v>17295.73009196372</v>
      </c>
      <c r="BU76" s="9">
        <v>12150.584086006422</v>
      </c>
      <c r="BV76" s="9">
        <v>2587.5608180366203</v>
      </c>
      <c r="BW76" s="9">
        <v>8426.6172569264254</v>
      </c>
      <c r="BX76" s="9">
        <v>5363.4546666826691</v>
      </c>
      <c r="BY76" s="9">
        <v>1317.4518180366208</v>
      </c>
      <c r="BZ76" s="9">
        <v>4993.9489999999978</v>
      </c>
      <c r="CA76" s="9">
        <v>3736.7989999999986</v>
      </c>
      <c r="CB76" s="9">
        <v>1100.771</v>
      </c>
      <c r="CC76" s="9">
        <v>3768.9689999999996</v>
      </c>
      <c r="CD76" s="9">
        <v>3010.6720000000005</v>
      </c>
      <c r="CE76" s="10">
        <v>167.905</v>
      </c>
    </row>
    <row r="77" spans="1:83" x14ac:dyDescent="0.2">
      <c r="A77" s="40" t="s">
        <v>3</v>
      </c>
      <c r="B77" s="9">
        <v>8950.9025229366089</v>
      </c>
      <c r="C77" s="9">
        <v>6477.0857329807332</v>
      </c>
      <c r="D77" s="9">
        <v>2224.2599999999998</v>
      </c>
      <c r="E77" s="9">
        <v>7037.7065229366081</v>
      </c>
      <c r="F77" s="9">
        <v>5296.1497329807335</v>
      </c>
      <c r="G77" s="9">
        <v>1471.9090000000001</v>
      </c>
      <c r="H77" s="9">
        <v>1713.4320000000002</v>
      </c>
      <c r="I77" s="9">
        <v>1065.9900000000002</v>
      </c>
      <c r="J77" s="9">
        <v>751.40899999999976</v>
      </c>
      <c r="K77" s="9">
        <v>179.61099999999999</v>
      </c>
      <c r="L77" s="9">
        <v>102.32100000000001</v>
      </c>
      <c r="M77" s="10" t="s">
        <v>32</v>
      </c>
      <c r="O77" s="40" t="s">
        <v>3</v>
      </c>
      <c r="P77" s="9">
        <v>7983.321383421574</v>
      </c>
      <c r="Q77" s="9">
        <v>5881.5605748157905</v>
      </c>
      <c r="R77" s="9">
        <v>1834.8825844834998</v>
      </c>
      <c r="S77" s="9">
        <v>6119.1208542422937</v>
      </c>
      <c r="T77" s="9">
        <v>4877.0475748157887</v>
      </c>
      <c r="U77" s="9">
        <v>1108.9755844834999</v>
      </c>
      <c r="V77" s="9">
        <v>1657.07</v>
      </c>
      <c r="W77" s="9">
        <v>860.86699999999996</v>
      </c>
      <c r="X77" s="9">
        <v>725.89999999999986</v>
      </c>
      <c r="Y77" s="9">
        <v>202.47952917928208</v>
      </c>
      <c r="Z77" s="9">
        <v>142.28500000000003</v>
      </c>
      <c r="AA77" s="10" t="s">
        <v>32</v>
      </c>
      <c r="AC77" s="40" t="s">
        <v>3</v>
      </c>
      <c r="AD77" s="9">
        <v>7817.7159502215527</v>
      </c>
      <c r="AE77" s="9">
        <v>5001.2434258698659</v>
      </c>
      <c r="AF77" s="9">
        <v>1900.559059463091</v>
      </c>
      <c r="AG77" s="9">
        <v>6062.8169502215515</v>
      </c>
      <c r="AH77" s="9">
        <v>3927.7504258698673</v>
      </c>
      <c r="AI77" s="9">
        <v>1180.9090594630916</v>
      </c>
      <c r="AJ77" s="9">
        <v>1535.4519999999998</v>
      </c>
      <c r="AK77" s="9">
        <v>878.32100000000003</v>
      </c>
      <c r="AL77" s="9">
        <v>719.64999999999975</v>
      </c>
      <c r="AM77" s="9">
        <v>217.661</v>
      </c>
      <c r="AN77" s="9">
        <v>194.24299999999997</v>
      </c>
      <c r="AO77" s="10" t="s">
        <v>32</v>
      </c>
      <c r="AQ77" s="40" t="s">
        <v>3</v>
      </c>
      <c r="AR77" s="9">
        <v>7373.7922424988374</v>
      </c>
      <c r="AS77" s="9">
        <v>7152.5645019965568</v>
      </c>
      <c r="AT77" s="9">
        <v>2234.1557447042419</v>
      </c>
      <c r="AU77" s="9">
        <v>5857.1492424988346</v>
      </c>
      <c r="AV77" s="9">
        <v>6091.1175019965585</v>
      </c>
      <c r="AW77" s="9">
        <v>1286.2987447042424</v>
      </c>
      <c r="AX77" s="9">
        <v>1318.8340000000001</v>
      </c>
      <c r="AY77" s="9">
        <v>873.64200000000005</v>
      </c>
      <c r="AZ77" s="9">
        <v>947.85699999999997</v>
      </c>
      <c r="BA77" s="9">
        <v>196.53399999999999</v>
      </c>
      <c r="BB77" s="9">
        <v>187.14400000000001</v>
      </c>
      <c r="BC77" s="10" t="s">
        <v>32</v>
      </c>
      <c r="BE77" s="40" t="s">
        <v>3</v>
      </c>
      <c r="BF77" s="9">
        <v>6529.2740023118795</v>
      </c>
      <c r="BG77" s="9">
        <v>6685.4667629614614</v>
      </c>
      <c r="BH77" s="9">
        <v>3128.3767615250199</v>
      </c>
      <c r="BI77" s="9">
        <v>5182.8379550817681</v>
      </c>
      <c r="BJ77" s="9">
        <v>5755.7297629614632</v>
      </c>
      <c r="BK77" s="9">
        <v>1976.7507615250179</v>
      </c>
      <c r="BL77" s="9">
        <v>1179.6859999999999</v>
      </c>
      <c r="BM77" s="9">
        <v>839.36500000000001</v>
      </c>
      <c r="BN77" s="9">
        <v>1151.1970000000003</v>
      </c>
      <c r="BO77" s="9">
        <v>164.7770472301136</v>
      </c>
      <c r="BP77" s="9">
        <v>89.154000000000011</v>
      </c>
      <c r="BQ77" s="10">
        <v>0.42899999999999999</v>
      </c>
      <c r="BS77" s="40" t="s">
        <v>3</v>
      </c>
      <c r="BT77" s="9">
        <v>5610.1916403537616</v>
      </c>
      <c r="BU77" s="9">
        <v>6488.6778287621437</v>
      </c>
      <c r="BV77" s="9">
        <v>2258.167473510277</v>
      </c>
      <c r="BW77" s="9">
        <v>4382.4759782091742</v>
      </c>
      <c r="BX77" s="9">
        <v>5714.5116306371274</v>
      </c>
      <c r="BY77" s="9">
        <v>1147.8744735102759</v>
      </c>
      <c r="BZ77" s="9">
        <v>1077.471</v>
      </c>
      <c r="CA77" s="9">
        <v>698.1339999999999</v>
      </c>
      <c r="CB77" s="9">
        <v>1109.605</v>
      </c>
      <c r="CC77" s="9">
        <v>146.34899999999999</v>
      </c>
      <c r="CD77" s="9">
        <v>74.277999999999992</v>
      </c>
      <c r="CE77" s="10">
        <v>0.68800000000000006</v>
      </c>
    </row>
    <row r="78" spans="1:83" x14ac:dyDescent="0.2">
      <c r="A78" s="40" t="s">
        <v>4</v>
      </c>
      <c r="B78" s="9">
        <v>2400.4715281994536</v>
      </c>
      <c r="C78" s="9">
        <v>1413.2392300861807</v>
      </c>
      <c r="D78" s="9">
        <v>307.85200000000003</v>
      </c>
      <c r="E78" s="9">
        <v>1430.2005281994534</v>
      </c>
      <c r="F78" s="9">
        <v>817.30123008618057</v>
      </c>
      <c r="G78" s="9">
        <v>128.59500000000003</v>
      </c>
      <c r="H78" s="9">
        <v>514.07200000000012</v>
      </c>
      <c r="I78" s="9">
        <v>282.33100000000002</v>
      </c>
      <c r="J78" s="9">
        <v>158.685</v>
      </c>
      <c r="K78" s="9">
        <v>441.89499999999998</v>
      </c>
      <c r="L78" s="9">
        <v>308.99900000000002</v>
      </c>
      <c r="M78" s="10">
        <v>18.036000000000001</v>
      </c>
      <c r="O78" s="40" t="s">
        <v>4</v>
      </c>
      <c r="P78" s="9">
        <v>2208.1498952051002</v>
      </c>
      <c r="Q78" s="9">
        <v>1227.1616009488964</v>
      </c>
      <c r="R78" s="9">
        <v>248.32299999999998</v>
      </c>
      <c r="S78" s="9">
        <v>1298.0208952051009</v>
      </c>
      <c r="T78" s="9">
        <v>709.33960094889699</v>
      </c>
      <c r="U78" s="9">
        <v>104.235</v>
      </c>
      <c r="V78" s="9">
        <v>508.49900000000002</v>
      </c>
      <c r="W78" s="9">
        <v>187.255</v>
      </c>
      <c r="X78" s="9">
        <v>127.91</v>
      </c>
      <c r="Y78" s="9">
        <v>392.46000000000004</v>
      </c>
      <c r="Z78" s="9">
        <v>326.88200000000001</v>
      </c>
      <c r="AA78" s="10">
        <v>15.423999999999999</v>
      </c>
      <c r="AC78" s="40" t="s">
        <v>4</v>
      </c>
      <c r="AD78" s="9">
        <v>1995.6811568740193</v>
      </c>
      <c r="AE78" s="9">
        <v>1122.4443533224926</v>
      </c>
      <c r="AF78" s="9">
        <v>255.44305409317519</v>
      </c>
      <c r="AG78" s="9">
        <v>1147.4481568740187</v>
      </c>
      <c r="AH78" s="9">
        <v>699.42135332249325</v>
      </c>
      <c r="AI78" s="9">
        <v>116.23305409317521</v>
      </c>
      <c r="AJ78" s="9">
        <v>459.48799999999994</v>
      </c>
      <c r="AK78" s="9">
        <v>155.15499999999997</v>
      </c>
      <c r="AL78" s="9">
        <v>100.13600000000001</v>
      </c>
      <c r="AM78" s="9">
        <v>377.38900000000001</v>
      </c>
      <c r="AN78" s="9">
        <v>263.51400000000001</v>
      </c>
      <c r="AO78" s="10">
        <v>38.033999999999999</v>
      </c>
      <c r="AQ78" s="40" t="s">
        <v>4</v>
      </c>
      <c r="AR78" s="9">
        <v>1902.1060428299634</v>
      </c>
      <c r="AS78" s="9">
        <v>1061.761617575924</v>
      </c>
      <c r="AT78" s="9">
        <v>803.90299999999991</v>
      </c>
      <c r="AU78" s="9">
        <v>1143.6840428299638</v>
      </c>
      <c r="AV78" s="9">
        <v>606.09461757592453</v>
      </c>
      <c r="AW78" s="9">
        <v>627.63499999999988</v>
      </c>
      <c r="AX78" s="9">
        <v>412.91199999999992</v>
      </c>
      <c r="AY78" s="9">
        <v>218.13499999999999</v>
      </c>
      <c r="AZ78" s="9">
        <v>126.017</v>
      </c>
      <c r="BA78" s="9">
        <v>332.14800000000002</v>
      </c>
      <c r="BB78" s="9">
        <v>233.98999999999998</v>
      </c>
      <c r="BC78" s="10">
        <v>48.696999999999996</v>
      </c>
      <c r="BE78" s="40" t="s">
        <v>4</v>
      </c>
      <c r="BF78" s="9">
        <v>1652.7946378288132</v>
      </c>
      <c r="BG78" s="9">
        <v>1104.4676426588596</v>
      </c>
      <c r="BH78" s="9">
        <v>684.33972670500077</v>
      </c>
      <c r="BI78" s="9">
        <v>957.24363782881403</v>
      </c>
      <c r="BJ78" s="9">
        <v>676.44964265885994</v>
      </c>
      <c r="BK78" s="9">
        <v>448.70172670500114</v>
      </c>
      <c r="BL78" s="9">
        <v>366.54900000000004</v>
      </c>
      <c r="BM78" s="9">
        <v>203.75399999999999</v>
      </c>
      <c r="BN78" s="9">
        <v>116.938</v>
      </c>
      <c r="BO78" s="9">
        <v>316.72899999999998</v>
      </c>
      <c r="BP78" s="9">
        <v>221.453</v>
      </c>
      <c r="BQ78" s="10">
        <v>118.09299999999999</v>
      </c>
      <c r="BS78" s="40" t="s">
        <v>4</v>
      </c>
      <c r="BT78" s="9">
        <v>1540.0473735712628</v>
      </c>
      <c r="BU78" s="9">
        <v>979.76596985696426</v>
      </c>
      <c r="BV78" s="9">
        <v>407.65260341207556</v>
      </c>
      <c r="BW78" s="9">
        <v>918.04237357126408</v>
      </c>
      <c r="BX78" s="9">
        <v>551.05196985696466</v>
      </c>
      <c r="BY78" s="9">
        <v>290.91060341207566</v>
      </c>
      <c r="BZ78" s="9">
        <v>329.09000000000003</v>
      </c>
      <c r="CA78" s="9">
        <v>207.57400000000001</v>
      </c>
      <c r="CB78" s="9">
        <v>105.12100000000001</v>
      </c>
      <c r="CC78" s="9">
        <v>282.202</v>
      </c>
      <c r="CD78" s="9">
        <v>213.22699999999998</v>
      </c>
      <c r="CE78" s="10">
        <v>10.872</v>
      </c>
    </row>
    <row r="79" spans="1:83" x14ac:dyDescent="0.2">
      <c r="A79" s="40" t="s">
        <v>5</v>
      </c>
      <c r="B79" s="9">
        <v>2810.9598307730685</v>
      </c>
      <c r="C79" s="9">
        <v>2890.0668269233779</v>
      </c>
      <c r="D79" s="9">
        <v>465.86000000000013</v>
      </c>
      <c r="E79" s="9">
        <v>2185.2478307730685</v>
      </c>
      <c r="F79" s="9">
        <v>2451.2928269233785</v>
      </c>
      <c r="G79" s="9">
        <v>435.13700000000011</v>
      </c>
      <c r="H79" s="9">
        <v>43.298999999999992</v>
      </c>
      <c r="I79" s="9">
        <v>5.2540000000000004</v>
      </c>
      <c r="J79" s="20">
        <v>0.69400000000000006</v>
      </c>
      <c r="K79" s="9">
        <v>557.74599999999998</v>
      </c>
      <c r="L79" s="9">
        <v>420.0809999999999</v>
      </c>
      <c r="M79" s="10">
        <v>30.027000000000001</v>
      </c>
      <c r="O79" s="40" t="s">
        <v>5</v>
      </c>
      <c r="P79" s="9">
        <v>2477.8037914031656</v>
      </c>
      <c r="Q79" s="9">
        <v>2851.3613146894368</v>
      </c>
      <c r="R79" s="9">
        <v>265.96053576965204</v>
      </c>
      <c r="S79" s="9">
        <v>1888.1237914031658</v>
      </c>
      <c r="T79" s="9">
        <v>2464.0013146894362</v>
      </c>
      <c r="U79" s="9">
        <v>222.933535769652</v>
      </c>
      <c r="V79" s="9">
        <v>37.58</v>
      </c>
      <c r="W79" s="9">
        <v>6.0220000000000002</v>
      </c>
      <c r="X79" s="20">
        <v>0.43099999999999999</v>
      </c>
      <c r="Y79" s="9">
        <v>532.42200000000003</v>
      </c>
      <c r="Z79" s="9">
        <v>376.41499999999996</v>
      </c>
      <c r="AA79" s="10">
        <v>42.453000000000003</v>
      </c>
      <c r="AC79" s="40" t="s">
        <v>5</v>
      </c>
      <c r="AD79" s="9">
        <v>2356.2058385547566</v>
      </c>
      <c r="AE79" s="9">
        <v>1901.6905094478748</v>
      </c>
      <c r="AF79" s="9">
        <v>628.68200000000002</v>
      </c>
      <c r="AG79" s="9">
        <v>1743.8398385547571</v>
      </c>
      <c r="AH79" s="9">
        <v>1501.2445094478749</v>
      </c>
      <c r="AI79" s="9">
        <v>449.1</v>
      </c>
      <c r="AJ79" s="9">
        <v>33.184999999999995</v>
      </c>
      <c r="AK79" s="9">
        <v>8.0630000000000006</v>
      </c>
      <c r="AL79" s="20">
        <v>2.4009999999999998</v>
      </c>
      <c r="AM79" s="9">
        <v>563.91800000000001</v>
      </c>
      <c r="AN79" s="9">
        <v>387.88300000000004</v>
      </c>
      <c r="AO79" s="10">
        <v>177.18099999999998</v>
      </c>
      <c r="AQ79" s="40" t="s">
        <v>5</v>
      </c>
      <c r="AR79" s="9">
        <v>2339.8875410440919</v>
      </c>
      <c r="AS79" s="9">
        <v>2104.2501582849077</v>
      </c>
      <c r="AT79" s="9">
        <v>654.15304384409728</v>
      </c>
      <c r="AU79" s="9">
        <v>1752.0165410440925</v>
      </c>
      <c r="AV79" s="9">
        <v>1618.0381582849075</v>
      </c>
      <c r="AW79" s="9">
        <v>453.28404384409737</v>
      </c>
      <c r="AX79" s="9">
        <v>39.580999999999996</v>
      </c>
      <c r="AY79" s="9">
        <v>9.9969999999999999</v>
      </c>
      <c r="AZ79" s="20" t="s">
        <v>32</v>
      </c>
      <c r="BA79" s="9">
        <v>534.52399999999989</v>
      </c>
      <c r="BB79" s="9">
        <v>473.10900000000004</v>
      </c>
      <c r="BC79" s="10">
        <v>200.82599999999999</v>
      </c>
      <c r="BE79" s="40" t="s">
        <v>5</v>
      </c>
      <c r="BF79" s="9">
        <v>1979.9075963015277</v>
      </c>
      <c r="BG79" s="9">
        <v>1857.0342578356915</v>
      </c>
      <c r="BH79" s="9">
        <v>524.52099999999996</v>
      </c>
      <c r="BI79" s="9">
        <v>1406.6926454410934</v>
      </c>
      <c r="BJ79" s="9">
        <v>1381.8683581917626</v>
      </c>
      <c r="BK79" s="9">
        <v>465.98099999999988</v>
      </c>
      <c r="BL79" s="9">
        <v>37.200000000000003</v>
      </c>
      <c r="BM79" s="9">
        <v>15.969999999999999</v>
      </c>
      <c r="BN79" s="20">
        <v>0.22</v>
      </c>
      <c r="BO79" s="9">
        <v>520.85299999999995</v>
      </c>
      <c r="BP79" s="9">
        <v>445.60900000000004</v>
      </c>
      <c r="BQ79" s="10">
        <v>58.320000000000007</v>
      </c>
      <c r="BS79" s="40" t="s">
        <v>5</v>
      </c>
      <c r="BT79" s="9">
        <v>1679.2221583093469</v>
      </c>
      <c r="BU79" s="9">
        <v>1688.7460546864961</v>
      </c>
      <c r="BV79" s="9">
        <v>246.40584225644199</v>
      </c>
      <c r="BW79" s="9">
        <v>1150.0991583093471</v>
      </c>
      <c r="BX79" s="9">
        <v>1265.4050546864969</v>
      </c>
      <c r="BY79" s="9">
        <v>221.57684225644195</v>
      </c>
      <c r="BZ79" s="9">
        <v>48.085999999999999</v>
      </c>
      <c r="CA79" s="9">
        <v>10.363999999999999</v>
      </c>
      <c r="CB79" s="20" t="s">
        <v>32</v>
      </c>
      <c r="CC79" s="9">
        <v>464.95799999999997</v>
      </c>
      <c r="CD79" s="9">
        <v>399.34200000000004</v>
      </c>
      <c r="CE79" s="10">
        <v>24.829000000000001</v>
      </c>
    </row>
    <row r="80" spans="1:83" x14ac:dyDescent="0.2">
      <c r="A80" s="40" t="s">
        <v>6</v>
      </c>
      <c r="B80" s="9">
        <v>202.84799999999998</v>
      </c>
      <c r="C80" s="9">
        <v>66.207999999999998</v>
      </c>
      <c r="D80" s="9">
        <v>42.408000000000001</v>
      </c>
      <c r="E80" s="9">
        <v>200.74299999999999</v>
      </c>
      <c r="F80" s="9">
        <v>65.718999999999994</v>
      </c>
      <c r="G80" s="9">
        <v>42.408000000000001</v>
      </c>
      <c r="H80" s="9">
        <v>2.105</v>
      </c>
      <c r="I80" s="9">
        <v>0.48900000000000005</v>
      </c>
      <c r="J80" s="20" t="s">
        <v>32</v>
      </c>
      <c r="K80" s="20" t="s">
        <v>32</v>
      </c>
      <c r="L80" s="20" t="s">
        <v>32</v>
      </c>
      <c r="M80" s="10" t="s">
        <v>32</v>
      </c>
      <c r="O80" s="40" t="s">
        <v>6</v>
      </c>
      <c r="P80" s="9">
        <v>167.41436264223179</v>
      </c>
      <c r="Q80" s="9">
        <v>30.035624956918497</v>
      </c>
      <c r="R80" s="9">
        <v>20.051928912303602</v>
      </c>
      <c r="S80" s="9">
        <v>165.1593626422318</v>
      </c>
      <c r="T80" s="9">
        <v>29.5906249569185</v>
      </c>
      <c r="U80" s="9">
        <v>20.051928912303602</v>
      </c>
      <c r="V80" s="9">
        <v>2.2549999999999999</v>
      </c>
      <c r="W80" s="9">
        <v>0.44499999999999995</v>
      </c>
      <c r="X80" s="20" t="s">
        <v>32</v>
      </c>
      <c r="Y80" s="20" t="s">
        <v>32</v>
      </c>
      <c r="Z80" s="20" t="s">
        <v>32</v>
      </c>
      <c r="AA80" s="10" t="s">
        <v>32</v>
      </c>
      <c r="AC80" s="40" t="s">
        <v>6</v>
      </c>
      <c r="AD80" s="9">
        <v>151.791</v>
      </c>
      <c r="AE80" s="9">
        <v>71.521000000000001</v>
      </c>
      <c r="AF80" s="9">
        <v>23.122</v>
      </c>
      <c r="AG80" s="9">
        <v>147.61399999999998</v>
      </c>
      <c r="AH80" s="9">
        <v>69.862000000000009</v>
      </c>
      <c r="AI80" s="9">
        <v>23.122</v>
      </c>
      <c r="AJ80" s="9">
        <v>4.1769999999999996</v>
      </c>
      <c r="AK80" s="9">
        <v>1.659</v>
      </c>
      <c r="AL80" s="20" t="s">
        <v>32</v>
      </c>
      <c r="AM80" s="20" t="s">
        <v>32</v>
      </c>
      <c r="AN80" s="20" t="s">
        <v>32</v>
      </c>
      <c r="AO80" s="10" t="s">
        <v>32</v>
      </c>
      <c r="AQ80" s="40" t="s">
        <v>6</v>
      </c>
      <c r="AR80" s="9">
        <v>188.50171779796898</v>
      </c>
      <c r="AS80" s="9">
        <v>119.85599999999998</v>
      </c>
      <c r="AT80" s="9">
        <v>16.440000000000001</v>
      </c>
      <c r="AU80" s="9">
        <v>187.51771779796897</v>
      </c>
      <c r="AV80" s="9">
        <v>119.49399999999999</v>
      </c>
      <c r="AW80" s="9">
        <v>16.440000000000001</v>
      </c>
      <c r="AX80" s="9">
        <v>0.98399999999999999</v>
      </c>
      <c r="AY80" s="9">
        <v>0.36199999999999999</v>
      </c>
      <c r="AZ80" s="20" t="s">
        <v>32</v>
      </c>
      <c r="BA80" s="20" t="s">
        <v>32</v>
      </c>
      <c r="BB80" s="20" t="s">
        <v>32</v>
      </c>
      <c r="BC80" s="10" t="s">
        <v>32</v>
      </c>
      <c r="BE80" s="40" t="s">
        <v>6</v>
      </c>
      <c r="BF80" s="9">
        <v>163.50800000000001</v>
      </c>
      <c r="BG80" s="9">
        <v>58.831999999999994</v>
      </c>
      <c r="BH80" s="9">
        <v>23.448999999999998</v>
      </c>
      <c r="BI80" s="9">
        <v>162.76500000000001</v>
      </c>
      <c r="BJ80" s="9">
        <v>58.468000000000004</v>
      </c>
      <c r="BK80" s="9">
        <v>23.448999999999998</v>
      </c>
      <c r="BL80" s="9">
        <v>0.74299999999999999</v>
      </c>
      <c r="BM80" s="9">
        <v>0.36399999999999999</v>
      </c>
      <c r="BN80" s="20" t="s">
        <v>32</v>
      </c>
      <c r="BO80" s="20" t="s">
        <v>32</v>
      </c>
      <c r="BP80" s="20" t="s">
        <v>32</v>
      </c>
      <c r="BQ80" s="10" t="s">
        <v>32</v>
      </c>
      <c r="BS80" s="40" t="s">
        <v>6</v>
      </c>
      <c r="BT80" s="9">
        <v>151.41732814377565</v>
      </c>
      <c r="BU80" s="9">
        <v>40.242365281848492</v>
      </c>
      <c r="BV80" s="9">
        <v>18.961999999999996</v>
      </c>
      <c r="BW80" s="9">
        <v>150.70032814377561</v>
      </c>
      <c r="BX80" s="9">
        <v>39.921365281848495</v>
      </c>
      <c r="BY80" s="9">
        <v>18.961999999999996</v>
      </c>
      <c r="BZ80" s="9">
        <v>0.71700000000000008</v>
      </c>
      <c r="CA80" s="9">
        <v>0.32100000000000001</v>
      </c>
      <c r="CB80" s="20" t="s">
        <v>32</v>
      </c>
      <c r="CC80" s="20" t="s">
        <v>32</v>
      </c>
      <c r="CD80" s="20" t="s">
        <v>32</v>
      </c>
      <c r="CE80" s="10" t="s">
        <v>32</v>
      </c>
    </row>
    <row r="81" spans="1:83" x14ac:dyDescent="0.2">
      <c r="A81" s="40" t="s">
        <v>7</v>
      </c>
      <c r="B81" s="9">
        <v>806.38782684462467</v>
      </c>
      <c r="C81" s="9">
        <v>486.20465252509734</v>
      </c>
      <c r="D81" s="9">
        <v>205.75499999999997</v>
      </c>
      <c r="E81" s="9">
        <v>640.60276840511051</v>
      </c>
      <c r="F81" s="9">
        <v>412.51192827219921</v>
      </c>
      <c r="G81" s="9">
        <v>192.40499999999997</v>
      </c>
      <c r="H81" s="9">
        <v>34.892999999999994</v>
      </c>
      <c r="I81" s="9">
        <v>8.2119999999999997</v>
      </c>
      <c r="J81" s="9">
        <v>0.32100000000000001</v>
      </c>
      <c r="K81" s="9">
        <v>130.53100000000001</v>
      </c>
      <c r="L81" s="9">
        <v>65.349999999999994</v>
      </c>
      <c r="M81" s="10">
        <v>13.029</v>
      </c>
      <c r="O81" s="40" t="s">
        <v>7</v>
      </c>
      <c r="P81" s="9">
        <v>729.91954583225561</v>
      </c>
      <c r="Q81" s="9">
        <v>470.56671672836001</v>
      </c>
      <c r="R81" s="9">
        <v>180.589</v>
      </c>
      <c r="S81" s="9">
        <v>577.01454583225598</v>
      </c>
      <c r="T81" s="9">
        <v>384.80571672835998</v>
      </c>
      <c r="U81" s="9">
        <v>165.04499999999999</v>
      </c>
      <c r="V81" s="9">
        <v>28.244</v>
      </c>
      <c r="W81" s="9">
        <v>14.268999999999998</v>
      </c>
      <c r="X81" s="9">
        <v>0.121</v>
      </c>
      <c r="Y81" s="9">
        <v>123.857</v>
      </c>
      <c r="Z81" s="9">
        <v>71.058999999999997</v>
      </c>
      <c r="AA81" s="10">
        <v>15.423</v>
      </c>
      <c r="AC81" s="40" t="s">
        <v>7</v>
      </c>
      <c r="AD81" s="9">
        <v>648.566460608287</v>
      </c>
      <c r="AE81" s="9">
        <v>563.92899999999997</v>
      </c>
      <c r="AF81" s="9">
        <v>190.02299999999994</v>
      </c>
      <c r="AG81" s="9">
        <v>494.17546060828676</v>
      </c>
      <c r="AH81" s="9">
        <v>483.77499999999986</v>
      </c>
      <c r="AI81" s="9">
        <v>102.61</v>
      </c>
      <c r="AJ81" s="9">
        <v>31.213999999999999</v>
      </c>
      <c r="AK81" s="9">
        <v>7.8329999999999993</v>
      </c>
      <c r="AL81" s="9">
        <v>6.4000000000000001E-2</v>
      </c>
      <c r="AM81" s="9">
        <v>122.67100000000001</v>
      </c>
      <c r="AN81" s="9">
        <v>71.912000000000006</v>
      </c>
      <c r="AO81" s="10">
        <v>87.349000000000004</v>
      </c>
      <c r="AQ81" s="40" t="s">
        <v>7</v>
      </c>
      <c r="AR81" s="9">
        <v>669.12166098774503</v>
      </c>
      <c r="AS81" s="9">
        <v>534.20899960613372</v>
      </c>
      <c r="AT81" s="9">
        <v>124.73421968591529</v>
      </c>
      <c r="AU81" s="9">
        <v>500.10666098774539</v>
      </c>
      <c r="AV81" s="9">
        <v>454.3159996061338</v>
      </c>
      <c r="AW81" s="9">
        <v>116.68321968591529</v>
      </c>
      <c r="AX81" s="9">
        <v>33.262999999999998</v>
      </c>
      <c r="AY81" s="9">
        <v>8.0969999999999995</v>
      </c>
      <c r="AZ81" s="9">
        <v>0.08</v>
      </c>
      <c r="BA81" s="9">
        <v>135.35399999999998</v>
      </c>
      <c r="BB81" s="9">
        <v>71.34</v>
      </c>
      <c r="BC81" s="10">
        <v>7.9710000000000001</v>
      </c>
      <c r="BE81" s="40" t="s">
        <v>7</v>
      </c>
      <c r="BF81" s="9">
        <v>649.09938910168648</v>
      </c>
      <c r="BG81" s="9">
        <v>326.65232134332882</v>
      </c>
      <c r="BH81" s="9">
        <v>78.552059880006212</v>
      </c>
      <c r="BI81" s="9">
        <v>449.05738910168634</v>
      </c>
      <c r="BJ81" s="9">
        <v>258.11032134332874</v>
      </c>
      <c r="BK81" s="9">
        <v>68.588059880006213</v>
      </c>
      <c r="BL81" s="9">
        <v>31.548999999999992</v>
      </c>
      <c r="BM81" s="9">
        <v>8.0850000000000009</v>
      </c>
      <c r="BN81" s="9">
        <v>1.387</v>
      </c>
      <c r="BO81" s="9">
        <v>168.20200000000003</v>
      </c>
      <c r="BP81" s="9">
        <v>60.27600000000001</v>
      </c>
      <c r="BQ81" s="10">
        <v>8.577</v>
      </c>
      <c r="BS81" s="40" t="s">
        <v>7</v>
      </c>
      <c r="BT81" s="9">
        <v>546.427035350908</v>
      </c>
      <c r="BU81" s="9">
        <v>290.56339871448569</v>
      </c>
      <c r="BV81" s="9">
        <v>64.800129609485211</v>
      </c>
      <c r="BW81" s="9">
        <v>408.3560353509082</v>
      </c>
      <c r="BX81" s="9">
        <v>233.62439871448578</v>
      </c>
      <c r="BY81" s="9">
        <v>44.212129609485196</v>
      </c>
      <c r="BZ81" s="9">
        <v>27.007000000000001</v>
      </c>
      <c r="CA81" s="9">
        <v>8.2240000000000002</v>
      </c>
      <c r="CB81" s="9">
        <v>1.1969999999999998</v>
      </c>
      <c r="CC81" s="9">
        <v>111.06400000000001</v>
      </c>
      <c r="CD81" s="9">
        <v>48.714999999999996</v>
      </c>
      <c r="CE81" s="10">
        <v>19.390999999999998</v>
      </c>
    </row>
    <row r="82" spans="1:83" x14ac:dyDescent="0.2">
      <c r="A82" s="40" t="s">
        <v>8</v>
      </c>
      <c r="B82" s="9">
        <v>1686.6985383034673</v>
      </c>
      <c r="C82" s="9">
        <v>1684.4500424609314</v>
      </c>
      <c r="D82" s="9">
        <v>263.89188908566791</v>
      </c>
      <c r="E82" s="9">
        <v>1228.9285383034671</v>
      </c>
      <c r="F82" s="9">
        <v>1399.7570424609314</v>
      </c>
      <c r="G82" s="9">
        <v>195.68188908566788</v>
      </c>
      <c r="H82" s="9">
        <v>54.972000000000001</v>
      </c>
      <c r="I82" s="9">
        <v>26.734000000000002</v>
      </c>
      <c r="J82" s="9">
        <v>4.3340000000000005</v>
      </c>
      <c r="K82" s="9">
        <v>392.97500000000002</v>
      </c>
      <c r="L82" s="9">
        <v>235.23100000000002</v>
      </c>
      <c r="M82" s="10">
        <v>26.940999999999995</v>
      </c>
      <c r="O82" s="40" t="s">
        <v>8</v>
      </c>
      <c r="P82" s="9">
        <v>1737.2121827729516</v>
      </c>
      <c r="Q82" s="9">
        <v>1543.875294881432</v>
      </c>
      <c r="R82" s="9">
        <v>198.87517146167778</v>
      </c>
      <c r="S82" s="9">
        <v>1291.0631827729508</v>
      </c>
      <c r="T82" s="9">
        <v>1268.1782948814327</v>
      </c>
      <c r="U82" s="9">
        <v>134.40717146167773</v>
      </c>
      <c r="V82" s="9">
        <v>50.743000000000002</v>
      </c>
      <c r="W82" s="9">
        <v>25.625</v>
      </c>
      <c r="X82" s="9">
        <v>8.1129999999999995</v>
      </c>
      <c r="Y82" s="9">
        <v>386.82</v>
      </c>
      <c r="Z82" s="9">
        <v>234.19900000000001</v>
      </c>
      <c r="AA82" s="10">
        <v>31.455999999999996</v>
      </c>
      <c r="AC82" s="40" t="s">
        <v>8</v>
      </c>
      <c r="AD82" s="9">
        <v>1637.2804949945489</v>
      </c>
      <c r="AE82" s="9">
        <v>1814.9711922847216</v>
      </c>
      <c r="AF82" s="9">
        <v>112.34100000000001</v>
      </c>
      <c r="AG82" s="9">
        <v>1233.4014949945483</v>
      </c>
      <c r="AH82" s="9">
        <v>1492.4641922847218</v>
      </c>
      <c r="AI82" s="9">
        <v>92.926999999999992</v>
      </c>
      <c r="AJ82" s="9">
        <v>48.638000000000005</v>
      </c>
      <c r="AK82" s="9">
        <v>30.158999999999999</v>
      </c>
      <c r="AL82" s="9">
        <v>4.2720000000000002</v>
      </c>
      <c r="AM82" s="9">
        <v>355.24099999999999</v>
      </c>
      <c r="AN82" s="9">
        <v>292.34800000000001</v>
      </c>
      <c r="AO82" s="10">
        <v>15.142000000000001</v>
      </c>
      <c r="AQ82" s="40" t="s">
        <v>8</v>
      </c>
      <c r="AR82" s="9">
        <v>1623.3051735447516</v>
      </c>
      <c r="AS82" s="9">
        <v>1863.6417198478632</v>
      </c>
      <c r="AT82" s="9">
        <v>193.7384150186829</v>
      </c>
      <c r="AU82" s="9">
        <v>1218.9121735447516</v>
      </c>
      <c r="AV82" s="9">
        <v>1558.4717198478622</v>
      </c>
      <c r="AW82" s="9">
        <v>98.64841501868294</v>
      </c>
      <c r="AX82" s="9">
        <v>29.326000000000001</v>
      </c>
      <c r="AY82" s="9">
        <v>46.650999999999989</v>
      </c>
      <c r="AZ82" s="9">
        <v>28.826999999999998</v>
      </c>
      <c r="BA82" s="9">
        <v>375.06700000000001</v>
      </c>
      <c r="BB82" s="9">
        <v>258.51900000000001</v>
      </c>
      <c r="BC82" s="10">
        <v>66.263000000000005</v>
      </c>
      <c r="BE82" s="40" t="s">
        <v>8</v>
      </c>
      <c r="BF82" s="9">
        <v>1566.5934932011835</v>
      </c>
      <c r="BG82" s="9">
        <v>1643.0390810581328</v>
      </c>
      <c r="BH82" s="9">
        <v>216.58737205409537</v>
      </c>
      <c r="BI82" s="9">
        <v>1175.9104932011842</v>
      </c>
      <c r="BJ82" s="9">
        <v>1358.6870810581331</v>
      </c>
      <c r="BK82" s="9">
        <v>128.66137205409538</v>
      </c>
      <c r="BL82" s="9">
        <v>35.485000000000007</v>
      </c>
      <c r="BM82" s="9">
        <v>21.652999999999999</v>
      </c>
      <c r="BN82" s="9">
        <v>4.8490000000000002</v>
      </c>
      <c r="BO82" s="9">
        <v>355.13800000000003</v>
      </c>
      <c r="BP82" s="9">
        <v>262.63900000000001</v>
      </c>
      <c r="BQ82" s="10">
        <v>83.076999999999998</v>
      </c>
      <c r="BS82" s="40" t="s">
        <v>8</v>
      </c>
      <c r="BT82" s="9">
        <v>1539.6509061983072</v>
      </c>
      <c r="BU82" s="9">
        <v>1220.0106244420731</v>
      </c>
      <c r="BV82" s="9">
        <v>134.90232364569496</v>
      </c>
      <c r="BW82" s="9">
        <v>1222.3219061983077</v>
      </c>
      <c r="BX82" s="9">
        <v>985.89362444207268</v>
      </c>
      <c r="BY82" s="9">
        <v>100.79232364569498</v>
      </c>
      <c r="BZ82" s="9">
        <v>31.759</v>
      </c>
      <c r="CA82" s="9">
        <v>26.012999999999995</v>
      </c>
      <c r="CB82" s="9">
        <v>4.5089999999999995</v>
      </c>
      <c r="CC82" s="9">
        <v>278.39899999999994</v>
      </c>
      <c r="CD82" s="9">
        <v>207.822</v>
      </c>
      <c r="CE82" s="10">
        <v>27.754000000000001</v>
      </c>
    </row>
    <row r="83" spans="1:83" x14ac:dyDescent="0.2">
      <c r="A83" s="40" t="s">
        <v>9</v>
      </c>
      <c r="B83" s="9">
        <v>1839.0469999999993</v>
      </c>
      <c r="C83" s="9">
        <v>896.7030000000002</v>
      </c>
      <c r="D83" s="9">
        <v>181.40900000000005</v>
      </c>
      <c r="E83" s="9">
        <v>1343.7819999999992</v>
      </c>
      <c r="F83" s="9">
        <v>639.53100000000018</v>
      </c>
      <c r="G83" s="9">
        <v>147.01400000000004</v>
      </c>
      <c r="H83" s="9">
        <v>27.667000000000002</v>
      </c>
      <c r="I83" s="9">
        <v>9.0749999999999993</v>
      </c>
      <c r="J83" s="9">
        <v>0.35</v>
      </c>
      <c r="K83" s="9">
        <v>466.40000000000003</v>
      </c>
      <c r="L83" s="9">
        <v>247.69600000000003</v>
      </c>
      <c r="M83" s="10">
        <v>34.045000000000002</v>
      </c>
      <c r="O83" s="40" t="s">
        <v>9</v>
      </c>
      <c r="P83" s="9">
        <v>1797.2235926644387</v>
      </c>
      <c r="Q83" s="9">
        <v>792.74286662176792</v>
      </c>
      <c r="R83" s="9">
        <v>164.76387414006669</v>
      </c>
      <c r="S83" s="9">
        <v>1314.6845926644389</v>
      </c>
      <c r="T83" s="9">
        <v>559.00686662176781</v>
      </c>
      <c r="U83" s="9">
        <v>59.467874140066691</v>
      </c>
      <c r="V83" s="9">
        <v>28.131</v>
      </c>
      <c r="W83" s="9">
        <v>5.4979999999999993</v>
      </c>
      <c r="X83" s="9">
        <v>0.33699999999999997</v>
      </c>
      <c r="Y83" s="9">
        <v>453.72299999999996</v>
      </c>
      <c r="Z83" s="9">
        <v>228.011</v>
      </c>
      <c r="AA83" s="10">
        <v>104.95899999999999</v>
      </c>
      <c r="AC83" s="40" t="s">
        <v>9</v>
      </c>
      <c r="AD83" s="9">
        <v>1682.0845473738332</v>
      </c>
      <c r="AE83" s="9">
        <v>843.45061254340021</v>
      </c>
      <c r="AF83" s="9">
        <v>200.69599999999997</v>
      </c>
      <c r="AG83" s="9">
        <v>1227.7615473738333</v>
      </c>
      <c r="AH83" s="9">
        <v>587.43461254340036</v>
      </c>
      <c r="AI83" s="9">
        <v>76.491000000000014</v>
      </c>
      <c r="AJ83" s="9">
        <v>27.961999999999996</v>
      </c>
      <c r="AK83" s="9">
        <v>5.3480000000000008</v>
      </c>
      <c r="AL83" s="9">
        <v>0.66700000000000004</v>
      </c>
      <c r="AM83" s="9">
        <v>425.76799999999997</v>
      </c>
      <c r="AN83" s="9">
        <v>250.46899999999999</v>
      </c>
      <c r="AO83" s="10">
        <v>123.53800000000001</v>
      </c>
      <c r="AQ83" s="40" t="s">
        <v>9</v>
      </c>
      <c r="AR83" s="9">
        <v>1665.104405732935</v>
      </c>
      <c r="AS83" s="9">
        <v>956.81641689534479</v>
      </c>
      <c r="AT83" s="9">
        <v>251.4038713935696</v>
      </c>
      <c r="AU83" s="9">
        <v>1271.9394057329343</v>
      </c>
      <c r="AV83" s="9">
        <v>679.53641689534516</v>
      </c>
      <c r="AW83" s="9">
        <v>73.192871393569618</v>
      </c>
      <c r="AX83" s="9">
        <v>26.039000000000005</v>
      </c>
      <c r="AY83" s="9">
        <v>5.5769999999999991</v>
      </c>
      <c r="AZ83" s="9">
        <v>0.27100000000000002</v>
      </c>
      <c r="BA83" s="9">
        <v>367.12599999999998</v>
      </c>
      <c r="BB83" s="9">
        <v>271.70299999999997</v>
      </c>
      <c r="BC83" s="10">
        <v>177.94</v>
      </c>
      <c r="BE83" s="40" t="s">
        <v>9</v>
      </c>
      <c r="BF83" s="9">
        <v>1483.275965658285</v>
      </c>
      <c r="BG83" s="9">
        <v>828.02051964093698</v>
      </c>
      <c r="BH83" s="9">
        <v>203.62253534913492</v>
      </c>
      <c r="BI83" s="9">
        <v>1134.3829656582843</v>
      </c>
      <c r="BJ83" s="9">
        <v>576.49151964093687</v>
      </c>
      <c r="BK83" s="9">
        <v>51.650535349134898</v>
      </c>
      <c r="BL83" s="9">
        <v>26.533999999999999</v>
      </c>
      <c r="BM83" s="9">
        <v>4.9740000000000002</v>
      </c>
      <c r="BN83" s="9">
        <v>0.54</v>
      </c>
      <c r="BO83" s="9">
        <v>322.35899999999998</v>
      </c>
      <c r="BP83" s="9">
        <v>246.55499999999998</v>
      </c>
      <c r="BQ83" s="10">
        <v>151.43199999999999</v>
      </c>
      <c r="BS83" s="40" t="s">
        <v>9</v>
      </c>
      <c r="BT83" s="9">
        <v>1207.0890376142904</v>
      </c>
      <c r="BU83" s="9">
        <v>858.60650402762963</v>
      </c>
      <c r="BV83" s="9">
        <v>85.738505639416402</v>
      </c>
      <c r="BW83" s="9">
        <v>936.82803761429113</v>
      </c>
      <c r="BX83" s="9">
        <v>584.11550402762941</v>
      </c>
      <c r="BY83" s="9">
        <v>59.017505639416413</v>
      </c>
      <c r="BZ83" s="9">
        <v>18.985000000000003</v>
      </c>
      <c r="CA83" s="9">
        <v>5.3369999999999997</v>
      </c>
      <c r="CB83" s="9">
        <v>0.25</v>
      </c>
      <c r="CC83" s="9">
        <v>251.27600000000001</v>
      </c>
      <c r="CD83" s="9">
        <v>269.154</v>
      </c>
      <c r="CE83" s="10">
        <v>26.471</v>
      </c>
    </row>
    <row r="84" spans="1:83" x14ac:dyDescent="0.2">
      <c r="A84" s="40" t="s">
        <v>10</v>
      </c>
      <c r="B84" s="9">
        <v>2022.17252364874</v>
      </c>
      <c r="C84" s="9">
        <v>1418.1214634437906</v>
      </c>
      <c r="D84" s="9">
        <v>270.04799999999994</v>
      </c>
      <c r="E84" s="9">
        <v>1659.6895236487401</v>
      </c>
      <c r="F84" s="9">
        <v>1243.6474634437905</v>
      </c>
      <c r="G84" s="9">
        <v>244.84799999999993</v>
      </c>
      <c r="H84" s="9">
        <v>45.978000000000002</v>
      </c>
      <c r="I84" s="9">
        <v>6.0250000000000004</v>
      </c>
      <c r="J84" s="9">
        <v>25.2</v>
      </c>
      <c r="K84" s="9">
        <v>316.505</v>
      </c>
      <c r="L84" s="9">
        <v>168.44900000000001</v>
      </c>
      <c r="M84" s="10" t="s">
        <v>32</v>
      </c>
      <c r="O84" s="40" t="s">
        <v>10</v>
      </c>
      <c r="P84" s="9">
        <v>1887.5594026925307</v>
      </c>
      <c r="Q84" s="9">
        <v>1007.118454739977</v>
      </c>
      <c r="R84" s="9">
        <v>695.29466310423527</v>
      </c>
      <c r="S84" s="9">
        <v>1528.5944026925306</v>
      </c>
      <c r="T84" s="9">
        <v>848.48445473997697</v>
      </c>
      <c r="U84" s="9">
        <v>656.86766310423525</v>
      </c>
      <c r="V84" s="9">
        <v>47.994999999999997</v>
      </c>
      <c r="W84" s="9">
        <v>7.5059999999999993</v>
      </c>
      <c r="X84" s="9">
        <v>23.529</v>
      </c>
      <c r="Y84" s="9">
        <v>310.96999999999997</v>
      </c>
      <c r="Z84" s="9">
        <v>151.12800000000001</v>
      </c>
      <c r="AA84" s="10">
        <v>14.898</v>
      </c>
      <c r="AC84" s="40" t="s">
        <v>10</v>
      </c>
      <c r="AD84" s="9">
        <v>1791.7432371032551</v>
      </c>
      <c r="AE84" s="9">
        <v>1307.1140339835006</v>
      </c>
      <c r="AF84" s="9">
        <v>179.12910913280058</v>
      </c>
      <c r="AG84" s="9">
        <v>1439.4959465252832</v>
      </c>
      <c r="AH84" s="9">
        <v>1117.6009570448805</v>
      </c>
      <c r="AI84" s="9">
        <v>119.30402979050551</v>
      </c>
      <c r="AJ84" s="9">
        <v>45.051000000000002</v>
      </c>
      <c r="AK84" s="9">
        <v>4.6589999999999998</v>
      </c>
      <c r="AL84" s="9">
        <v>14.314</v>
      </c>
      <c r="AM84" s="9">
        <v>298.39399999999995</v>
      </c>
      <c r="AN84" s="9">
        <v>153.31900000000002</v>
      </c>
      <c r="AO84" s="10">
        <v>14.86</v>
      </c>
      <c r="AQ84" s="40" t="s">
        <v>10</v>
      </c>
      <c r="AR84" s="9">
        <v>1829.985259893074</v>
      </c>
      <c r="AS84" s="9">
        <v>1020.8620234791604</v>
      </c>
      <c r="AT84" s="9">
        <v>335.96792569089109</v>
      </c>
      <c r="AU84" s="9">
        <v>1506.0642598930744</v>
      </c>
      <c r="AV84" s="9">
        <v>833.67502347916036</v>
      </c>
      <c r="AW84" s="9">
        <v>239.40892569089121</v>
      </c>
      <c r="AX84" s="9">
        <v>40.286000000000001</v>
      </c>
      <c r="AY84" s="9">
        <v>5.2149999999999999</v>
      </c>
      <c r="AZ84" s="9">
        <v>12.141</v>
      </c>
      <c r="BA84" s="9">
        <v>274.38300000000004</v>
      </c>
      <c r="BB84" s="9">
        <v>149.35700000000003</v>
      </c>
      <c r="BC84" s="10">
        <v>61.582000000000001</v>
      </c>
      <c r="BE84" s="40" t="s">
        <v>10</v>
      </c>
      <c r="BF84" s="9">
        <v>1694.8294987274185</v>
      </c>
      <c r="BG84" s="9">
        <v>943.31724583760911</v>
      </c>
      <c r="BH84" s="9">
        <v>508.1644768250456</v>
      </c>
      <c r="BI84" s="9">
        <v>1406.7574987274184</v>
      </c>
      <c r="BJ84" s="9">
        <v>798.94424583760917</v>
      </c>
      <c r="BK84" s="9">
        <v>378.88347682504553</v>
      </c>
      <c r="BL84" s="9">
        <v>33.353999999999999</v>
      </c>
      <c r="BM84" s="9">
        <v>4.548</v>
      </c>
      <c r="BN84" s="9">
        <v>10.940999999999999</v>
      </c>
      <c r="BO84" s="9">
        <v>254.71799999999999</v>
      </c>
      <c r="BP84" s="9">
        <v>139.82499999999999</v>
      </c>
      <c r="BQ84" s="10">
        <v>118.34</v>
      </c>
      <c r="BS84" s="40" t="s">
        <v>10</v>
      </c>
      <c r="BT84" s="9">
        <v>1509.4439923752907</v>
      </c>
      <c r="BU84" s="9">
        <v>830.40981261550576</v>
      </c>
      <c r="BV84" s="9">
        <v>435.39549221417167</v>
      </c>
      <c r="BW84" s="9">
        <v>1275.8039923752901</v>
      </c>
      <c r="BX84" s="9">
        <v>682.61381261550594</v>
      </c>
      <c r="BY84" s="9">
        <v>403.78549221417165</v>
      </c>
      <c r="BZ84" s="9">
        <v>31.738</v>
      </c>
      <c r="CA84" s="9">
        <v>5.1100000000000003</v>
      </c>
      <c r="CB84" s="9">
        <v>8.3460000000000001</v>
      </c>
      <c r="CC84" s="9">
        <v>201.90199999999999</v>
      </c>
      <c r="CD84" s="9">
        <v>142.68600000000001</v>
      </c>
      <c r="CE84" s="10">
        <v>23.263999999999999</v>
      </c>
    </row>
    <row r="85" spans="1:83" x14ac:dyDescent="0.2">
      <c r="A85" s="40" t="s">
        <v>11</v>
      </c>
      <c r="B85" s="9">
        <v>930.45135186861216</v>
      </c>
      <c r="C85" s="9">
        <v>497.881373318714</v>
      </c>
      <c r="D85" s="9">
        <v>151.71300000000002</v>
      </c>
      <c r="E85" s="9">
        <v>914.08735186861213</v>
      </c>
      <c r="F85" s="9">
        <v>491.41137331871397</v>
      </c>
      <c r="G85" s="9">
        <v>151.71300000000002</v>
      </c>
      <c r="H85" s="9">
        <v>12.181999999999999</v>
      </c>
      <c r="I85" s="9">
        <v>5.0910000000000002</v>
      </c>
      <c r="J85" s="9" t="s">
        <v>32</v>
      </c>
      <c r="K85" s="20">
        <v>3.3170000000000002</v>
      </c>
      <c r="L85" s="20">
        <v>0.92200000000000004</v>
      </c>
      <c r="M85" s="21" t="s">
        <v>32</v>
      </c>
      <c r="O85" s="40" t="s">
        <v>11</v>
      </c>
      <c r="P85" s="9">
        <v>867.76427975305364</v>
      </c>
      <c r="Q85" s="9">
        <v>473.84234430589447</v>
      </c>
      <c r="R85" s="9">
        <v>127.71799999999999</v>
      </c>
      <c r="S85" s="9">
        <v>850.69427975305371</v>
      </c>
      <c r="T85" s="9">
        <v>465.5953443058944</v>
      </c>
      <c r="U85" s="9">
        <v>127.71799999999999</v>
      </c>
      <c r="V85" s="9">
        <v>13.031000000000002</v>
      </c>
      <c r="W85" s="9">
        <v>7.2509999999999994</v>
      </c>
      <c r="X85" s="9" t="s">
        <v>32</v>
      </c>
      <c r="Y85" s="20">
        <v>3.3490000000000002</v>
      </c>
      <c r="Z85" s="20">
        <v>0.996</v>
      </c>
      <c r="AA85" s="21" t="s">
        <v>32</v>
      </c>
      <c r="AC85" s="40" t="s">
        <v>11</v>
      </c>
      <c r="AD85" s="9">
        <v>796.71936911573425</v>
      </c>
      <c r="AE85" s="9">
        <v>614.78552974892784</v>
      </c>
      <c r="AF85" s="9">
        <v>51.783511479287291</v>
      </c>
      <c r="AG85" s="9">
        <v>775.0389694362924</v>
      </c>
      <c r="AH85" s="9">
        <v>602.18060296473732</v>
      </c>
      <c r="AI85" s="9">
        <v>43.718511479287294</v>
      </c>
      <c r="AJ85" s="9">
        <v>15.263999999999999</v>
      </c>
      <c r="AK85" s="9">
        <v>8.2170000000000005</v>
      </c>
      <c r="AL85" s="9">
        <v>8.0649999999999995</v>
      </c>
      <c r="AM85" s="20">
        <v>4.1040000000000001</v>
      </c>
      <c r="AN85" s="20">
        <v>1.784</v>
      </c>
      <c r="AO85" s="21" t="s">
        <v>32</v>
      </c>
      <c r="AQ85" s="40" t="s">
        <v>11</v>
      </c>
      <c r="AR85" s="9">
        <v>798.42778378144544</v>
      </c>
      <c r="AS85" s="9">
        <v>743.72219366088973</v>
      </c>
      <c r="AT85" s="9">
        <v>124.974</v>
      </c>
      <c r="AU85" s="9">
        <v>778.0077837814456</v>
      </c>
      <c r="AV85" s="9">
        <v>731.20819366088983</v>
      </c>
      <c r="AW85" s="9">
        <v>124.795</v>
      </c>
      <c r="AX85" s="9">
        <v>14.981</v>
      </c>
      <c r="AY85" s="9">
        <v>7.7219999999999995</v>
      </c>
      <c r="AZ85" s="9">
        <v>0.17899999999999999</v>
      </c>
      <c r="BA85" s="20">
        <v>3.8170000000000002</v>
      </c>
      <c r="BB85" s="20">
        <v>2.548</v>
      </c>
      <c r="BC85" s="21" t="s">
        <v>32</v>
      </c>
      <c r="BE85" s="40" t="s">
        <v>11</v>
      </c>
      <c r="BF85" s="9">
        <v>790.14038929416813</v>
      </c>
      <c r="BG85" s="9">
        <v>646.7114516246229</v>
      </c>
      <c r="BH85" s="9">
        <v>157.26690853836439</v>
      </c>
      <c r="BI85" s="9">
        <v>774.27938929416791</v>
      </c>
      <c r="BJ85" s="9">
        <v>637.250451624623</v>
      </c>
      <c r="BK85" s="9">
        <v>157.21190853836438</v>
      </c>
      <c r="BL85" s="9">
        <v>13.025</v>
      </c>
      <c r="BM85" s="9">
        <v>6.4319999999999995</v>
      </c>
      <c r="BN85" s="9">
        <v>5.5E-2</v>
      </c>
      <c r="BO85" s="20">
        <v>2.8089999999999997</v>
      </c>
      <c r="BP85" s="20">
        <v>2.9180000000000001</v>
      </c>
      <c r="BQ85" s="21" t="s">
        <v>32</v>
      </c>
      <c r="BS85" s="40" t="s">
        <v>11</v>
      </c>
      <c r="BT85" s="9">
        <v>681.90068031540136</v>
      </c>
      <c r="BU85" s="9">
        <v>634.78853820856853</v>
      </c>
      <c r="BV85" s="9">
        <v>66.940069164138393</v>
      </c>
      <c r="BW85" s="9">
        <v>671.16468031540126</v>
      </c>
      <c r="BX85" s="9">
        <v>630.79253820856854</v>
      </c>
      <c r="BY85" s="9">
        <v>66.352069164138399</v>
      </c>
      <c r="BZ85" s="9">
        <v>10.272</v>
      </c>
      <c r="CA85" s="9">
        <v>3.133</v>
      </c>
      <c r="CB85" s="9">
        <v>0.36199999999999999</v>
      </c>
      <c r="CC85" s="20">
        <v>0.437</v>
      </c>
      <c r="CD85" s="20">
        <v>0.752</v>
      </c>
      <c r="CE85" s="21">
        <v>0.22600000000000001</v>
      </c>
    </row>
    <row r="86" spans="1:83" x14ac:dyDescent="0.2">
      <c r="A86" s="40" t="s">
        <v>12</v>
      </c>
      <c r="B86" s="9">
        <v>14395.111679681246</v>
      </c>
      <c r="C86" s="9">
        <v>6825.4075134557261</v>
      </c>
      <c r="D86" s="9">
        <v>1711.4603848490335</v>
      </c>
      <c r="E86" s="9">
        <v>9297.1347425959048</v>
      </c>
      <c r="F86" s="9">
        <v>3488.0158584812261</v>
      </c>
      <c r="G86" s="9">
        <v>979.74238484903356</v>
      </c>
      <c r="H86" s="9">
        <v>1371.5650000000003</v>
      </c>
      <c r="I86" s="9">
        <v>568.46300000000008</v>
      </c>
      <c r="J86" s="9">
        <v>249.18599999999995</v>
      </c>
      <c r="K86" s="9">
        <v>3700.8199370853395</v>
      </c>
      <c r="L86" s="9">
        <v>2752.230654974499</v>
      </c>
      <c r="M86" s="10">
        <v>482.24100000000004</v>
      </c>
      <c r="O86" s="40" t="s">
        <v>12</v>
      </c>
      <c r="P86" s="9">
        <v>13708.022016324341</v>
      </c>
      <c r="Q86" s="9">
        <v>6240.8115370989563</v>
      </c>
      <c r="R86" s="9">
        <v>1417.0471338697878</v>
      </c>
      <c r="S86" s="9">
        <v>8675.3220163243459</v>
      </c>
      <c r="T86" s="9">
        <v>3307.2285370989566</v>
      </c>
      <c r="U86" s="9">
        <v>680.23713386978773</v>
      </c>
      <c r="V86" s="9">
        <v>1357.2330000000002</v>
      </c>
      <c r="W86" s="9">
        <v>603.62500000000011</v>
      </c>
      <c r="X86" s="9">
        <v>212.41399999999999</v>
      </c>
      <c r="Y86" s="9">
        <v>3667.8940000000002</v>
      </c>
      <c r="Z86" s="9">
        <v>2323.442</v>
      </c>
      <c r="AA86" s="10">
        <v>523.79599999999994</v>
      </c>
      <c r="AC86" s="40" t="s">
        <v>12</v>
      </c>
      <c r="AD86" s="9">
        <v>13005.33957663888</v>
      </c>
      <c r="AE86" s="9">
        <v>5821.5398064043302</v>
      </c>
      <c r="AF86" s="9">
        <v>1551.6232553528121</v>
      </c>
      <c r="AG86" s="9">
        <v>7953.3719584945593</v>
      </c>
      <c r="AH86" s="9">
        <v>2831.7257127909184</v>
      </c>
      <c r="AI86" s="9">
        <v>688.59372059795362</v>
      </c>
      <c r="AJ86" s="9">
        <v>1289.02</v>
      </c>
      <c r="AK86" s="9">
        <v>584.721</v>
      </c>
      <c r="AL86" s="9">
        <v>286.27299999999991</v>
      </c>
      <c r="AM86" s="9">
        <v>3752.8439999999991</v>
      </c>
      <c r="AN86" s="9">
        <v>2399.5309999999995</v>
      </c>
      <c r="AO86" s="10">
        <v>576.62600000000009</v>
      </c>
      <c r="AQ86" s="40" t="s">
        <v>12</v>
      </c>
      <c r="AR86" s="9">
        <v>11725.076825815855</v>
      </c>
      <c r="AS86" s="9">
        <v>5765.8347876218349</v>
      </c>
      <c r="AT86" s="9">
        <v>1258.8773677911993</v>
      </c>
      <c r="AU86" s="9">
        <v>7054.1969578943899</v>
      </c>
      <c r="AV86" s="9">
        <v>2685.2764311206788</v>
      </c>
      <c r="AW86" s="9">
        <v>629.94736779119955</v>
      </c>
      <c r="AX86" s="9">
        <v>1211.0139999999999</v>
      </c>
      <c r="AY86" s="9">
        <v>697.53699999999992</v>
      </c>
      <c r="AZ86" s="9">
        <v>274.065</v>
      </c>
      <c r="BA86" s="9">
        <v>3451.5610000000001</v>
      </c>
      <c r="BB86" s="9">
        <v>2375.8740000000003</v>
      </c>
      <c r="BC86" s="10">
        <v>354.625</v>
      </c>
      <c r="BE86" s="40" t="s">
        <v>12</v>
      </c>
      <c r="BF86" s="9">
        <v>10077.613823976617</v>
      </c>
      <c r="BG86" s="9">
        <v>5143.7824220511193</v>
      </c>
      <c r="BH86" s="9">
        <v>1253.3726934358647</v>
      </c>
      <c r="BI86" s="9">
        <v>5876.303733726475</v>
      </c>
      <c r="BJ86" s="9">
        <v>2549.2765125936999</v>
      </c>
      <c r="BK86" s="9">
        <v>617.4026934358651</v>
      </c>
      <c r="BL86" s="9">
        <v>1055.1250000000002</v>
      </c>
      <c r="BM86" s="9">
        <v>638.00199999999984</v>
      </c>
      <c r="BN86" s="9">
        <v>239.20699999999999</v>
      </c>
      <c r="BO86" s="9">
        <v>3133.354090250135</v>
      </c>
      <c r="BP86" s="9">
        <v>1945.1549094574182</v>
      </c>
      <c r="BQ86" s="10">
        <v>395.41399999999999</v>
      </c>
      <c r="BS86" s="40" t="s">
        <v>12</v>
      </c>
      <c r="BT86" s="9">
        <v>9123.1045557447251</v>
      </c>
      <c r="BU86" s="9">
        <v>5003.0893467122387</v>
      </c>
      <c r="BV86" s="9">
        <v>1359.5961964999528</v>
      </c>
      <c r="BW86" s="9">
        <v>5426.5955557447205</v>
      </c>
      <c r="BX86" s="9">
        <v>2630.0243467122409</v>
      </c>
      <c r="BY86" s="9">
        <v>825.51919649995307</v>
      </c>
      <c r="BZ86" s="9">
        <v>954.01100000000008</v>
      </c>
      <c r="CA86" s="9">
        <v>509.43600000000004</v>
      </c>
      <c r="CB86" s="9">
        <v>326.02499999999998</v>
      </c>
      <c r="CC86" s="9">
        <v>2733.2290000000003</v>
      </c>
      <c r="CD86" s="9">
        <v>1858.0079999999998</v>
      </c>
      <c r="CE86" s="10">
        <v>206.57799999999997</v>
      </c>
    </row>
    <row r="87" spans="1:83" x14ac:dyDescent="0.2">
      <c r="A87" s="40" t="s">
        <v>13</v>
      </c>
      <c r="B87" s="9">
        <v>2761.2786534569686</v>
      </c>
      <c r="C87" s="9">
        <v>2705.6013844592767</v>
      </c>
      <c r="D87" s="9">
        <v>390.79607550623223</v>
      </c>
      <c r="E87" s="9">
        <v>1590.4676534569685</v>
      </c>
      <c r="F87" s="9">
        <v>1974.5053844592765</v>
      </c>
      <c r="G87" s="9">
        <v>302.76807550623221</v>
      </c>
      <c r="H87" s="9">
        <v>53.381</v>
      </c>
      <c r="I87" s="9">
        <v>14.491</v>
      </c>
      <c r="J87" s="9">
        <v>2.5110000000000001</v>
      </c>
      <c r="K87" s="9">
        <v>1116.3010000000002</v>
      </c>
      <c r="L87" s="9">
        <v>716.09500000000014</v>
      </c>
      <c r="M87" s="10">
        <v>85.516999999999996</v>
      </c>
      <c r="O87" s="40" t="s">
        <v>13</v>
      </c>
      <c r="P87" s="9">
        <v>2568.7769932256147</v>
      </c>
      <c r="Q87" s="9">
        <v>2363.5005014835933</v>
      </c>
      <c r="R87" s="9">
        <v>223.48499999999999</v>
      </c>
      <c r="S87" s="9">
        <v>1416.8879932256114</v>
      </c>
      <c r="T87" s="9">
        <v>1764.3985014835932</v>
      </c>
      <c r="U87" s="9">
        <v>152.41800000000001</v>
      </c>
      <c r="V87" s="9">
        <v>51.003999999999998</v>
      </c>
      <c r="W87" s="9">
        <v>13.465</v>
      </c>
      <c r="X87" s="9">
        <v>4.2709999999999999</v>
      </c>
      <c r="Y87" s="9">
        <v>1090.0829999999999</v>
      </c>
      <c r="Z87" s="9">
        <v>581.33899999999994</v>
      </c>
      <c r="AA87" s="10">
        <v>66.712000000000003</v>
      </c>
      <c r="AC87" s="40" t="s">
        <v>13</v>
      </c>
      <c r="AD87" s="9">
        <v>2356.6151676787526</v>
      </c>
      <c r="AE87" s="9">
        <v>1600.027218871204</v>
      </c>
      <c r="AF87" s="9">
        <v>334.45519237642452</v>
      </c>
      <c r="AG87" s="9">
        <v>1300.1411676787541</v>
      </c>
      <c r="AH87" s="9">
        <v>931.10221887120406</v>
      </c>
      <c r="AI87" s="9">
        <v>248.92719237642447</v>
      </c>
      <c r="AJ87" s="9">
        <v>50.768000000000001</v>
      </c>
      <c r="AK87" s="9">
        <v>36.231999999999999</v>
      </c>
      <c r="AL87" s="9">
        <v>8.7899999999999991</v>
      </c>
      <c r="AM87" s="9">
        <v>992.85899999999981</v>
      </c>
      <c r="AN87" s="9">
        <v>627.7650000000001</v>
      </c>
      <c r="AO87" s="10">
        <v>76.725999999999999</v>
      </c>
      <c r="AQ87" s="40" t="s">
        <v>13</v>
      </c>
      <c r="AR87" s="9">
        <v>2449.3792816213518</v>
      </c>
      <c r="AS87" s="9">
        <v>1809.8893059852776</v>
      </c>
      <c r="AT87" s="9">
        <v>478.25696833399508</v>
      </c>
      <c r="AU87" s="9">
        <v>1461.4587957211429</v>
      </c>
      <c r="AV87" s="9">
        <v>1097.3589853016008</v>
      </c>
      <c r="AW87" s="9">
        <v>248.36296833399493</v>
      </c>
      <c r="AX87" s="9">
        <v>52.704999999999998</v>
      </c>
      <c r="AY87" s="9">
        <v>34.058</v>
      </c>
      <c r="AZ87" s="9">
        <v>1.081</v>
      </c>
      <c r="BA87" s="9">
        <v>927.38300000000004</v>
      </c>
      <c r="BB87" s="9">
        <v>670.33899999999994</v>
      </c>
      <c r="BC87" s="10">
        <v>228.81300000000002</v>
      </c>
      <c r="BE87" s="40" t="s">
        <v>13</v>
      </c>
      <c r="BF87" s="9">
        <v>2210.1739540557701</v>
      </c>
      <c r="BG87" s="9">
        <v>1661.9037051900757</v>
      </c>
      <c r="BH87" s="9">
        <v>283.48200000000003</v>
      </c>
      <c r="BI87" s="9">
        <v>1322.3779540557703</v>
      </c>
      <c r="BJ87" s="9">
        <v>917.87470519007627</v>
      </c>
      <c r="BK87" s="9">
        <v>128.84100000000001</v>
      </c>
      <c r="BL87" s="9">
        <v>51.192999999999998</v>
      </c>
      <c r="BM87" s="9">
        <v>37.003</v>
      </c>
      <c r="BN87" s="9">
        <v>2.052</v>
      </c>
      <c r="BO87" s="9">
        <v>832</v>
      </c>
      <c r="BP87" s="9">
        <v>701.51699999999994</v>
      </c>
      <c r="BQ87" s="10">
        <v>152.45500000000001</v>
      </c>
      <c r="BS87" s="40" t="s">
        <v>13</v>
      </c>
      <c r="BT87" s="9">
        <v>1827.1778046824879</v>
      </c>
      <c r="BU87" s="9">
        <v>1315.8545248319333</v>
      </c>
      <c r="BV87" s="9">
        <v>223.95951756857747</v>
      </c>
      <c r="BW87" s="9">
        <v>1076.339804682488</v>
      </c>
      <c r="BX87" s="9">
        <v>680.56052483193332</v>
      </c>
      <c r="BY87" s="9">
        <v>206.71451756857749</v>
      </c>
      <c r="BZ87" s="9">
        <v>43.35799999999999</v>
      </c>
      <c r="CA87" s="9">
        <v>36.899000000000001</v>
      </c>
      <c r="CB87" s="9">
        <v>3.1749999999999998</v>
      </c>
      <c r="CC87" s="9">
        <v>703.66700000000003</v>
      </c>
      <c r="CD87" s="9">
        <v>594.72900000000004</v>
      </c>
      <c r="CE87" s="10">
        <v>14.07</v>
      </c>
    </row>
    <row r="88" spans="1:83" x14ac:dyDescent="0.2">
      <c r="A88" s="40" t="s">
        <v>14</v>
      </c>
      <c r="B88" s="9">
        <v>2472.1006417731978</v>
      </c>
      <c r="C88" s="9">
        <v>1361.6063829594925</v>
      </c>
      <c r="D88" s="9">
        <v>471.01099999999997</v>
      </c>
      <c r="E88" s="9">
        <v>2162.8026417731976</v>
      </c>
      <c r="F88" s="9">
        <v>1263.3793829594924</v>
      </c>
      <c r="G88" s="9">
        <v>452.4</v>
      </c>
      <c r="H88" s="9">
        <v>13.002000000000001</v>
      </c>
      <c r="I88" s="9">
        <v>2.1030000000000002</v>
      </c>
      <c r="J88" s="20">
        <v>0.27</v>
      </c>
      <c r="K88" s="9">
        <v>295.84399999999999</v>
      </c>
      <c r="L88" s="9">
        <v>95.89400000000002</v>
      </c>
      <c r="M88" s="10">
        <v>18.341000000000001</v>
      </c>
      <c r="O88" s="40" t="s">
        <v>14</v>
      </c>
      <c r="P88" s="9">
        <v>2254.1980041507841</v>
      </c>
      <c r="Q88" s="9">
        <v>1222.0335315973546</v>
      </c>
      <c r="R88" s="9">
        <v>363.90100000000007</v>
      </c>
      <c r="S88" s="9">
        <v>1974.0390041507837</v>
      </c>
      <c r="T88" s="9">
        <v>1119.140531597355</v>
      </c>
      <c r="U88" s="9">
        <v>344.84500000000003</v>
      </c>
      <c r="V88" s="9">
        <v>11.446000000000002</v>
      </c>
      <c r="W88" s="9">
        <v>2.02</v>
      </c>
      <c r="X88" s="20" t="s">
        <v>32</v>
      </c>
      <c r="Y88" s="9">
        <v>267.96800000000002</v>
      </c>
      <c r="Z88" s="9">
        <v>100.73200000000001</v>
      </c>
      <c r="AA88" s="10">
        <v>19.056000000000001</v>
      </c>
      <c r="AC88" s="40" t="s">
        <v>14</v>
      </c>
      <c r="AD88" s="9">
        <v>1998.7531055142233</v>
      </c>
      <c r="AE88" s="9">
        <v>1126.8864279644895</v>
      </c>
      <c r="AF88" s="9">
        <v>495.59110799728938</v>
      </c>
      <c r="AG88" s="9">
        <v>1759.5871055142236</v>
      </c>
      <c r="AH88" s="9">
        <v>1016.4354279644899</v>
      </c>
      <c r="AI88" s="9">
        <v>475.24710799728939</v>
      </c>
      <c r="AJ88" s="9">
        <v>11.369</v>
      </c>
      <c r="AK88" s="9">
        <v>1.637</v>
      </c>
      <c r="AL88" s="20" t="s">
        <v>32</v>
      </c>
      <c r="AM88" s="9">
        <v>227.15200000000002</v>
      </c>
      <c r="AN88" s="9">
        <v>108.789</v>
      </c>
      <c r="AO88" s="10">
        <v>20.344000000000001</v>
      </c>
      <c r="AQ88" s="40" t="s">
        <v>14</v>
      </c>
      <c r="AR88" s="9">
        <v>2185.5174799001306</v>
      </c>
      <c r="AS88" s="9">
        <v>1204.2895685814733</v>
      </c>
      <c r="AT88" s="9">
        <v>397.14044789702075</v>
      </c>
      <c r="AU88" s="9">
        <v>1969.3224799001312</v>
      </c>
      <c r="AV88" s="9">
        <v>1099.659568581473</v>
      </c>
      <c r="AW88" s="9">
        <v>380.11144789702075</v>
      </c>
      <c r="AX88" s="9">
        <v>8.9870000000000001</v>
      </c>
      <c r="AY88" s="9">
        <v>1.3579999999999999</v>
      </c>
      <c r="AZ88" s="20" t="s">
        <v>32</v>
      </c>
      <c r="BA88" s="9">
        <v>206.60300000000001</v>
      </c>
      <c r="BB88" s="9">
        <v>102.97900000000001</v>
      </c>
      <c r="BC88" s="10">
        <v>17.029</v>
      </c>
      <c r="BE88" s="40" t="s">
        <v>14</v>
      </c>
      <c r="BF88" s="9">
        <v>2011.0620606452344</v>
      </c>
      <c r="BG88" s="9">
        <v>1151.9178105329058</v>
      </c>
      <c r="BH88" s="9">
        <v>366.62655095738296</v>
      </c>
      <c r="BI88" s="9">
        <v>1775.520060645234</v>
      </c>
      <c r="BJ88" s="9">
        <v>1043.5728105329063</v>
      </c>
      <c r="BK88" s="9">
        <v>348.78855095738299</v>
      </c>
      <c r="BL88" s="9">
        <v>7.6819999999999995</v>
      </c>
      <c r="BM88" s="9">
        <v>1.974</v>
      </c>
      <c r="BN88" s="20" t="s">
        <v>32</v>
      </c>
      <c r="BO88" s="9">
        <v>227.86</v>
      </c>
      <c r="BP88" s="9">
        <v>106.37100000000001</v>
      </c>
      <c r="BQ88" s="10">
        <v>17.838000000000001</v>
      </c>
      <c r="BS88" s="40" t="s">
        <v>14</v>
      </c>
      <c r="BT88" s="9">
        <v>1943.8327356447235</v>
      </c>
      <c r="BU88" s="9">
        <v>1135.3861810602746</v>
      </c>
      <c r="BV88" s="9">
        <v>276.55704669306795</v>
      </c>
      <c r="BW88" s="9">
        <v>1732.2917356447231</v>
      </c>
      <c r="BX88" s="9">
        <v>1045.2991810602741</v>
      </c>
      <c r="BY88" s="9">
        <v>266.60004669306795</v>
      </c>
      <c r="BZ88" s="9">
        <v>3.5460000000000003</v>
      </c>
      <c r="CA88" s="9">
        <v>1.9610000000000001</v>
      </c>
      <c r="CB88" s="20" t="s">
        <v>32</v>
      </c>
      <c r="CC88" s="9">
        <v>207.99499999999998</v>
      </c>
      <c r="CD88" s="9">
        <v>88.126000000000005</v>
      </c>
      <c r="CE88" s="10">
        <v>9.956999999999999</v>
      </c>
    </row>
    <row r="89" spans="1:83" x14ac:dyDescent="0.2">
      <c r="A89" s="40" t="s">
        <v>15</v>
      </c>
      <c r="B89" s="9">
        <v>3488.9215703628956</v>
      </c>
      <c r="C89" s="9">
        <v>2644.5053815139145</v>
      </c>
      <c r="D89" s="9">
        <v>746.28474243057917</v>
      </c>
      <c r="E89" s="9">
        <v>2485.8605703628955</v>
      </c>
      <c r="F89" s="9">
        <v>1720.2603815139144</v>
      </c>
      <c r="G89" s="9">
        <v>529.4807424305792</v>
      </c>
      <c r="H89" s="9">
        <v>65.966999999999999</v>
      </c>
      <c r="I89" s="9">
        <v>25.904000000000003</v>
      </c>
      <c r="J89" s="9">
        <v>14.215999999999999</v>
      </c>
      <c r="K89" s="9">
        <v>923.38400000000013</v>
      </c>
      <c r="L89" s="9">
        <v>894.46599999999989</v>
      </c>
      <c r="M89" s="10">
        <v>202.58799999999999</v>
      </c>
      <c r="O89" s="40" t="s">
        <v>15</v>
      </c>
      <c r="P89" s="9">
        <v>3186.2014330251532</v>
      </c>
      <c r="Q89" s="9">
        <v>2477.0066830718911</v>
      </c>
      <c r="R89" s="9">
        <v>638.27411132175428</v>
      </c>
      <c r="S89" s="9">
        <v>2224.7264330251514</v>
      </c>
      <c r="T89" s="9">
        <v>1712.6746830718894</v>
      </c>
      <c r="U89" s="9">
        <v>218.84711132175434</v>
      </c>
      <c r="V89" s="9">
        <v>82.972000000000008</v>
      </c>
      <c r="W89" s="9">
        <v>9.802999999999999</v>
      </c>
      <c r="X89" s="9">
        <v>5.0739999999999998</v>
      </c>
      <c r="Y89" s="9">
        <v>863.08299999999963</v>
      </c>
      <c r="Z89" s="9">
        <v>752.125</v>
      </c>
      <c r="AA89" s="10">
        <v>414.23200000000008</v>
      </c>
      <c r="AC89" s="40" t="s">
        <v>15</v>
      </c>
      <c r="AD89" s="9">
        <v>3096.8160209148432</v>
      </c>
      <c r="AE89" s="9">
        <v>2411.366506574383</v>
      </c>
      <c r="AF89" s="9">
        <v>465.08312818786959</v>
      </c>
      <c r="AG89" s="9">
        <v>2054.490020914845</v>
      </c>
      <c r="AH89" s="9">
        <v>1638.3705065743857</v>
      </c>
      <c r="AI89" s="9">
        <v>261.8261281878697</v>
      </c>
      <c r="AJ89" s="9">
        <v>81.525000000000006</v>
      </c>
      <c r="AK89" s="9">
        <v>11.372000000000002</v>
      </c>
      <c r="AL89" s="9">
        <v>7.5830000000000002</v>
      </c>
      <c r="AM89" s="9">
        <v>951.56900000000019</v>
      </c>
      <c r="AN89" s="9">
        <v>759.32399999999996</v>
      </c>
      <c r="AO89" s="10">
        <v>195.67400000000001</v>
      </c>
      <c r="AQ89" s="40" t="s">
        <v>15</v>
      </c>
      <c r="AR89" s="9">
        <v>3094.4477920567228</v>
      </c>
      <c r="AS89" s="9">
        <v>1852.8203334685763</v>
      </c>
      <c r="AT89" s="9">
        <v>598.40128878073381</v>
      </c>
      <c r="AU89" s="9">
        <v>1995.133227793051</v>
      </c>
      <c r="AV89" s="9">
        <v>1226.9864375273633</v>
      </c>
      <c r="AW89" s="9">
        <v>156.85928878073375</v>
      </c>
      <c r="AX89" s="9">
        <v>77.640000000000015</v>
      </c>
      <c r="AY89" s="9">
        <v>10.360999999999999</v>
      </c>
      <c r="AZ89" s="9">
        <v>16.515000000000001</v>
      </c>
      <c r="BA89" s="9">
        <v>1014.032</v>
      </c>
      <c r="BB89" s="9">
        <v>608.64300000000026</v>
      </c>
      <c r="BC89" s="10">
        <v>425.02699999999993</v>
      </c>
      <c r="BE89" s="40" t="s">
        <v>15</v>
      </c>
      <c r="BF89" s="9">
        <v>3032.0711153859015</v>
      </c>
      <c r="BG89" s="9">
        <v>2086.0793368915247</v>
      </c>
      <c r="BH89" s="9">
        <v>479.88099999999991</v>
      </c>
      <c r="BI89" s="9">
        <v>2059.5011153859027</v>
      </c>
      <c r="BJ89" s="9">
        <v>1422.7983368915243</v>
      </c>
      <c r="BK89" s="9">
        <v>301.52</v>
      </c>
      <c r="BL89" s="9">
        <v>61.126999999999995</v>
      </c>
      <c r="BM89" s="9">
        <v>32.092999999999996</v>
      </c>
      <c r="BN89" s="9">
        <v>7.0180000000000007</v>
      </c>
      <c r="BO89" s="9">
        <v>898.52300000000025</v>
      </c>
      <c r="BP89" s="9">
        <v>628.47800000000007</v>
      </c>
      <c r="BQ89" s="10">
        <v>167.57400000000001</v>
      </c>
      <c r="BS89" s="40" t="s">
        <v>15</v>
      </c>
      <c r="BT89" s="9">
        <v>2705.7834724056183</v>
      </c>
      <c r="BU89" s="9">
        <v>1904.3803914964788</v>
      </c>
      <c r="BV89" s="9">
        <v>317.26232435027214</v>
      </c>
      <c r="BW89" s="9">
        <v>1934.1644724056173</v>
      </c>
      <c r="BX89" s="9">
        <v>1465.9473914964781</v>
      </c>
      <c r="BY89" s="9">
        <v>255.34032435027225</v>
      </c>
      <c r="BZ89" s="9">
        <v>58.750999999999998</v>
      </c>
      <c r="CA89" s="9">
        <v>37.228999999999999</v>
      </c>
      <c r="CB89" s="9">
        <v>7.6630000000000003</v>
      </c>
      <c r="CC89" s="9">
        <v>701.84599999999978</v>
      </c>
      <c r="CD89" s="9">
        <v>395.18400000000014</v>
      </c>
      <c r="CE89" s="10">
        <v>54.259</v>
      </c>
    </row>
    <row r="92" spans="1:83" ht="15" customHeight="1" x14ac:dyDescent="0.25">
      <c r="A92" s="129" t="s">
        <v>221</v>
      </c>
      <c r="B92" s="129"/>
      <c r="C92" s="129"/>
      <c r="D92" s="129"/>
      <c r="E92" s="129"/>
      <c r="F92" s="129"/>
      <c r="G92" s="129"/>
      <c r="H92" s="129"/>
      <c r="I92" s="129"/>
      <c r="J92" s="129"/>
      <c r="K92" s="129"/>
      <c r="L92" s="129"/>
      <c r="M92" s="129"/>
      <c r="N92" s="47"/>
      <c r="O92" s="129" t="s">
        <v>199</v>
      </c>
      <c r="P92" s="129"/>
      <c r="Q92" s="129"/>
      <c r="R92" s="129"/>
      <c r="S92" s="129"/>
      <c r="T92" s="129"/>
      <c r="U92" s="129"/>
      <c r="V92" s="129"/>
      <c r="W92" s="129"/>
      <c r="X92" s="129"/>
      <c r="Y92" s="129"/>
      <c r="Z92" s="129"/>
      <c r="AA92" s="129"/>
      <c r="AB92" s="47"/>
      <c r="AC92" s="118" t="s">
        <v>200</v>
      </c>
      <c r="AD92" s="118"/>
      <c r="AE92" s="118"/>
      <c r="AF92" s="118"/>
      <c r="AG92" s="118"/>
      <c r="AH92" s="118"/>
      <c r="AI92" s="118"/>
      <c r="AJ92" s="118"/>
      <c r="AK92" s="118"/>
      <c r="AL92" s="118"/>
      <c r="AM92" s="118"/>
      <c r="AN92" s="118"/>
      <c r="AO92" s="118"/>
      <c r="AP92" s="37"/>
      <c r="AQ92" s="118" t="s">
        <v>201</v>
      </c>
      <c r="AR92" s="118"/>
      <c r="AS92" s="118"/>
      <c r="AT92" s="118"/>
      <c r="AU92" s="118"/>
      <c r="AV92" s="118"/>
      <c r="AW92" s="118"/>
      <c r="AX92" s="118"/>
      <c r="AY92" s="118"/>
      <c r="AZ92" s="118"/>
      <c r="BA92" s="118"/>
      <c r="BB92" s="118"/>
      <c r="BC92" s="118"/>
      <c r="BD92" s="37"/>
      <c r="BE92" s="35" t="s">
        <v>202</v>
      </c>
      <c r="BF92" s="35"/>
      <c r="BG92" s="35"/>
      <c r="BH92" s="35"/>
      <c r="BI92" s="35"/>
      <c r="BJ92" s="35"/>
      <c r="BK92" s="35"/>
      <c r="BL92" s="35"/>
      <c r="BM92" s="35"/>
      <c r="BN92" s="35"/>
      <c r="BO92" s="35"/>
      <c r="BP92" s="35"/>
      <c r="BQ92" s="35"/>
      <c r="BR92" s="37"/>
      <c r="BS92" s="35" t="s">
        <v>203</v>
      </c>
      <c r="BT92" s="35"/>
      <c r="BU92" s="35"/>
      <c r="BV92" s="35"/>
      <c r="BW92" s="35"/>
      <c r="BX92" s="35"/>
      <c r="BY92" s="35"/>
      <c r="BZ92" s="35"/>
      <c r="CA92" s="35"/>
      <c r="CB92" s="35"/>
      <c r="CC92" s="35"/>
      <c r="CD92" s="35"/>
      <c r="CE92" s="35"/>
    </row>
    <row r="93" spans="1:83" x14ac:dyDescent="0.2">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row>
    <row r="94" spans="1:83" ht="15" thickBot="1" x14ac:dyDescent="0.25">
      <c r="A94" s="3" t="s">
        <v>0</v>
      </c>
      <c r="M94" s="13" t="s">
        <v>26</v>
      </c>
      <c r="O94" s="3" t="s">
        <v>0</v>
      </c>
      <c r="AA94" s="13" t="s">
        <v>26</v>
      </c>
      <c r="AC94" s="3" t="s">
        <v>0</v>
      </c>
      <c r="AO94" s="13" t="s">
        <v>26</v>
      </c>
      <c r="AQ94" s="3" t="s">
        <v>0</v>
      </c>
      <c r="BC94" s="13" t="s">
        <v>26</v>
      </c>
      <c r="BE94" s="3" t="s">
        <v>0</v>
      </c>
      <c r="BQ94" s="13" t="s">
        <v>26</v>
      </c>
      <c r="BS94" s="3" t="s">
        <v>0</v>
      </c>
      <c r="CE94" s="13" t="s">
        <v>26</v>
      </c>
    </row>
    <row r="95" spans="1:83" ht="14.25" customHeight="1" x14ac:dyDescent="0.2">
      <c r="A95" s="123" t="s">
        <v>25</v>
      </c>
      <c r="B95" s="128" t="s">
        <v>39</v>
      </c>
      <c r="C95" s="128"/>
      <c r="D95" s="128"/>
      <c r="E95" s="128" t="s">
        <v>17</v>
      </c>
      <c r="F95" s="128"/>
      <c r="G95" s="128"/>
      <c r="H95" s="128" t="s">
        <v>18</v>
      </c>
      <c r="I95" s="128"/>
      <c r="J95" s="128"/>
      <c r="K95" s="128" t="s">
        <v>19</v>
      </c>
      <c r="L95" s="128"/>
      <c r="M95" s="125"/>
      <c r="O95" s="123" t="s">
        <v>25</v>
      </c>
      <c r="P95" s="128" t="s">
        <v>39</v>
      </c>
      <c r="Q95" s="128"/>
      <c r="R95" s="128"/>
      <c r="S95" s="128" t="s">
        <v>17</v>
      </c>
      <c r="T95" s="128"/>
      <c r="U95" s="128"/>
      <c r="V95" s="128" t="s">
        <v>18</v>
      </c>
      <c r="W95" s="128"/>
      <c r="X95" s="128"/>
      <c r="Y95" s="128" t="s">
        <v>19</v>
      </c>
      <c r="Z95" s="128"/>
      <c r="AA95" s="125"/>
      <c r="AC95" s="116" t="s">
        <v>25</v>
      </c>
      <c r="AD95" s="125" t="s">
        <v>39</v>
      </c>
      <c r="AE95" s="126"/>
      <c r="AF95" s="127"/>
      <c r="AG95" s="125" t="s">
        <v>17</v>
      </c>
      <c r="AH95" s="126"/>
      <c r="AI95" s="127"/>
      <c r="AJ95" s="125" t="s">
        <v>18</v>
      </c>
      <c r="AK95" s="126"/>
      <c r="AL95" s="127"/>
      <c r="AM95" s="125" t="s">
        <v>19</v>
      </c>
      <c r="AN95" s="126"/>
      <c r="AO95" s="126"/>
      <c r="AQ95" s="116" t="s">
        <v>25</v>
      </c>
      <c r="AR95" s="125" t="s">
        <v>39</v>
      </c>
      <c r="AS95" s="126"/>
      <c r="AT95" s="127"/>
      <c r="AU95" s="125" t="s">
        <v>17</v>
      </c>
      <c r="AV95" s="126"/>
      <c r="AW95" s="127"/>
      <c r="AX95" s="125" t="s">
        <v>18</v>
      </c>
      <c r="AY95" s="126"/>
      <c r="AZ95" s="127"/>
      <c r="BA95" s="125" t="s">
        <v>19</v>
      </c>
      <c r="BB95" s="126"/>
      <c r="BC95" s="126"/>
      <c r="BE95" s="116" t="s">
        <v>25</v>
      </c>
      <c r="BF95" s="125" t="s">
        <v>39</v>
      </c>
      <c r="BG95" s="126"/>
      <c r="BH95" s="127"/>
      <c r="BI95" s="125" t="s">
        <v>17</v>
      </c>
      <c r="BJ95" s="126"/>
      <c r="BK95" s="127"/>
      <c r="BL95" s="125" t="s">
        <v>18</v>
      </c>
      <c r="BM95" s="126"/>
      <c r="BN95" s="127"/>
      <c r="BO95" s="125" t="s">
        <v>19</v>
      </c>
      <c r="BP95" s="126"/>
      <c r="BQ95" s="126"/>
      <c r="BS95" s="116" t="s">
        <v>25</v>
      </c>
      <c r="BT95" s="125" t="s">
        <v>39</v>
      </c>
      <c r="BU95" s="126"/>
      <c r="BV95" s="127"/>
      <c r="BW95" s="125" t="s">
        <v>17</v>
      </c>
      <c r="BX95" s="126"/>
      <c r="BY95" s="127"/>
      <c r="BZ95" s="125" t="s">
        <v>18</v>
      </c>
      <c r="CA95" s="126"/>
      <c r="CB95" s="127"/>
      <c r="CC95" s="125" t="s">
        <v>19</v>
      </c>
      <c r="CD95" s="126"/>
      <c r="CE95" s="126"/>
    </row>
    <row r="96" spans="1:83" ht="23.25" thickBot="1" x14ac:dyDescent="0.25">
      <c r="A96" s="124"/>
      <c r="B96" s="61" t="s">
        <v>30</v>
      </c>
      <c r="C96" s="61" t="s">
        <v>20</v>
      </c>
      <c r="D96" s="61" t="s">
        <v>22</v>
      </c>
      <c r="E96" s="61" t="s">
        <v>30</v>
      </c>
      <c r="F96" s="61" t="s">
        <v>20</v>
      </c>
      <c r="G96" s="61" t="s">
        <v>22</v>
      </c>
      <c r="H96" s="61" t="s">
        <v>30</v>
      </c>
      <c r="I96" s="61" t="s">
        <v>20</v>
      </c>
      <c r="J96" s="61" t="s">
        <v>22</v>
      </c>
      <c r="K96" s="61" t="s">
        <v>30</v>
      </c>
      <c r="L96" s="61" t="s">
        <v>20</v>
      </c>
      <c r="M96" s="43" t="s">
        <v>22</v>
      </c>
      <c r="O96" s="124"/>
      <c r="P96" s="61" t="s">
        <v>30</v>
      </c>
      <c r="Q96" s="61" t="s">
        <v>20</v>
      </c>
      <c r="R96" s="61" t="s">
        <v>22</v>
      </c>
      <c r="S96" s="61" t="s">
        <v>30</v>
      </c>
      <c r="T96" s="61" t="s">
        <v>20</v>
      </c>
      <c r="U96" s="61" t="s">
        <v>22</v>
      </c>
      <c r="V96" s="61" t="s">
        <v>30</v>
      </c>
      <c r="W96" s="61" t="s">
        <v>20</v>
      </c>
      <c r="X96" s="61" t="s">
        <v>22</v>
      </c>
      <c r="Y96" s="61" t="s">
        <v>30</v>
      </c>
      <c r="Z96" s="61" t="s">
        <v>20</v>
      </c>
      <c r="AA96" s="43" t="s">
        <v>22</v>
      </c>
      <c r="AC96" s="117"/>
      <c r="AD96" s="61" t="s">
        <v>30</v>
      </c>
      <c r="AE96" s="61" t="s">
        <v>20</v>
      </c>
      <c r="AF96" s="61" t="s">
        <v>22</v>
      </c>
      <c r="AG96" s="61" t="s">
        <v>30</v>
      </c>
      <c r="AH96" s="61" t="s">
        <v>20</v>
      </c>
      <c r="AI96" s="61" t="s">
        <v>22</v>
      </c>
      <c r="AJ96" s="61" t="s">
        <v>30</v>
      </c>
      <c r="AK96" s="61" t="s">
        <v>20</v>
      </c>
      <c r="AL96" s="61" t="s">
        <v>22</v>
      </c>
      <c r="AM96" s="61" t="s">
        <v>30</v>
      </c>
      <c r="AN96" s="61" t="s">
        <v>20</v>
      </c>
      <c r="AO96" s="43" t="s">
        <v>22</v>
      </c>
      <c r="AQ96" s="117"/>
      <c r="AR96" s="61" t="s">
        <v>30</v>
      </c>
      <c r="AS96" s="61" t="s">
        <v>20</v>
      </c>
      <c r="AT96" s="61" t="s">
        <v>22</v>
      </c>
      <c r="AU96" s="61" t="s">
        <v>30</v>
      </c>
      <c r="AV96" s="61" t="s">
        <v>20</v>
      </c>
      <c r="AW96" s="61" t="s">
        <v>22</v>
      </c>
      <c r="AX96" s="61" t="s">
        <v>30</v>
      </c>
      <c r="AY96" s="61" t="s">
        <v>20</v>
      </c>
      <c r="AZ96" s="61" t="s">
        <v>22</v>
      </c>
      <c r="BA96" s="61" t="s">
        <v>30</v>
      </c>
      <c r="BB96" s="61" t="s">
        <v>20</v>
      </c>
      <c r="BC96" s="43" t="s">
        <v>22</v>
      </c>
      <c r="BE96" s="117"/>
      <c r="BF96" s="61" t="s">
        <v>30</v>
      </c>
      <c r="BG96" s="61" t="s">
        <v>20</v>
      </c>
      <c r="BH96" s="61" t="s">
        <v>22</v>
      </c>
      <c r="BI96" s="61" t="s">
        <v>30</v>
      </c>
      <c r="BJ96" s="61" t="s">
        <v>20</v>
      </c>
      <c r="BK96" s="61" t="s">
        <v>22</v>
      </c>
      <c r="BL96" s="61" t="s">
        <v>30</v>
      </c>
      <c r="BM96" s="61" t="s">
        <v>20</v>
      </c>
      <c r="BN96" s="61" t="s">
        <v>22</v>
      </c>
      <c r="BO96" s="61" t="s">
        <v>30</v>
      </c>
      <c r="BP96" s="61" t="s">
        <v>20</v>
      </c>
      <c r="BQ96" s="43" t="s">
        <v>22</v>
      </c>
      <c r="BS96" s="117"/>
      <c r="BT96" s="61" t="s">
        <v>30</v>
      </c>
      <c r="BU96" s="61" t="s">
        <v>20</v>
      </c>
      <c r="BV96" s="61" t="s">
        <v>22</v>
      </c>
      <c r="BW96" s="61" t="s">
        <v>30</v>
      </c>
      <c r="BX96" s="61" t="s">
        <v>20</v>
      </c>
      <c r="BY96" s="61" t="s">
        <v>22</v>
      </c>
      <c r="BZ96" s="61" t="s">
        <v>30</v>
      </c>
      <c r="CA96" s="61" t="s">
        <v>20</v>
      </c>
      <c r="CB96" s="61" t="s">
        <v>22</v>
      </c>
      <c r="CC96" s="61" t="s">
        <v>30</v>
      </c>
      <c r="CD96" s="61" t="s">
        <v>20</v>
      </c>
      <c r="CE96" s="43" t="s">
        <v>22</v>
      </c>
    </row>
    <row r="97" spans="1:83" ht="22.5" x14ac:dyDescent="0.2">
      <c r="A97" s="38" t="s">
        <v>1</v>
      </c>
      <c r="B97" s="18">
        <v>81723.509764168077</v>
      </c>
      <c r="C97" s="18">
        <v>40401.495999999999</v>
      </c>
      <c r="D97" s="18">
        <v>8828.7288097962337</v>
      </c>
      <c r="E97" s="18">
        <v>78132.270757378865</v>
      </c>
      <c r="F97" s="18">
        <v>4203.2819999999992</v>
      </c>
      <c r="G97" s="18">
        <v>3019.0728097962328</v>
      </c>
      <c r="H97" s="18">
        <v>2341.8429999999998</v>
      </c>
      <c r="I97" s="18">
        <v>16655.594999999994</v>
      </c>
      <c r="J97" s="18">
        <v>2047.3609999999999</v>
      </c>
      <c r="K97" s="18">
        <v>1085.8040000000001</v>
      </c>
      <c r="L97" s="18">
        <v>19387.403999999999</v>
      </c>
      <c r="M97" s="19">
        <v>3651.0949999999998</v>
      </c>
      <c r="O97" s="38" t="s">
        <v>1</v>
      </c>
      <c r="P97" s="18">
        <v>72833.366280904171</v>
      </c>
      <c r="Q97" s="18">
        <v>39406.282332316376</v>
      </c>
      <c r="R97" s="18">
        <v>7808.3739620829156</v>
      </c>
      <c r="S97" s="18">
        <v>69498.752421280209</v>
      </c>
      <c r="T97" s="18">
        <v>4537.5439999999999</v>
      </c>
      <c r="U97" s="18">
        <v>2343.21003136933</v>
      </c>
      <c r="V97" s="18">
        <v>2198.9569999999994</v>
      </c>
      <c r="W97" s="18">
        <v>15900.478999999996</v>
      </c>
      <c r="X97" s="18">
        <v>1860.3440000000005</v>
      </c>
      <c r="Y97" s="18">
        <v>1070.1541932188507</v>
      </c>
      <c r="Z97" s="18">
        <v>18813.475332316379</v>
      </c>
      <c r="AA97" s="19">
        <v>3522.7370000000001</v>
      </c>
      <c r="AC97" s="38" t="s">
        <v>1</v>
      </c>
      <c r="AD97" s="18">
        <v>66086.176781938018</v>
      </c>
      <c r="AE97" s="18">
        <v>38568.942999999985</v>
      </c>
      <c r="AF97" s="18">
        <v>6829.9747984393525</v>
      </c>
      <c r="AG97" s="18">
        <v>62484.016557642171</v>
      </c>
      <c r="AH97" s="18">
        <v>4698.8829999999998</v>
      </c>
      <c r="AI97" s="18">
        <v>1712.4190029000672</v>
      </c>
      <c r="AJ97" s="18">
        <v>2536.7540000000004</v>
      </c>
      <c r="AK97" s="18">
        <v>15004.121000000001</v>
      </c>
      <c r="AL97" s="18">
        <v>1689.8410000000001</v>
      </c>
      <c r="AM97" s="18">
        <v>996.52499999999986</v>
      </c>
      <c r="AN97" s="18">
        <v>18722.679</v>
      </c>
      <c r="AO97" s="19">
        <v>3325.2660000000001</v>
      </c>
      <c r="AQ97" s="38" t="s">
        <v>1</v>
      </c>
      <c r="AR97" s="18">
        <v>64735.662536227435</v>
      </c>
      <c r="AS97" s="18">
        <v>37580.898000000008</v>
      </c>
      <c r="AT97" s="18">
        <v>7697.18100615</v>
      </c>
      <c r="AU97" s="18">
        <v>62285.134432790554</v>
      </c>
      <c r="AV97" s="18">
        <v>4683.463999999999</v>
      </c>
      <c r="AW97" s="18">
        <v>1668.4979877384944</v>
      </c>
      <c r="AX97" s="18">
        <v>1360.3709999999996</v>
      </c>
      <c r="AY97" s="18">
        <v>14556.724000000004</v>
      </c>
      <c r="AZ97" s="18">
        <v>2044.6479999999999</v>
      </c>
      <c r="BA97" s="18">
        <v>1020.4460000000001</v>
      </c>
      <c r="BB97" s="18">
        <v>18201.638999999999</v>
      </c>
      <c r="BC97" s="19">
        <v>3888.2539999999999</v>
      </c>
      <c r="BE97" s="38" t="s">
        <v>1</v>
      </c>
      <c r="BF97" s="18">
        <v>59946.624939611014</v>
      </c>
      <c r="BG97" s="18">
        <v>35036.515198448695</v>
      </c>
      <c r="BH97" s="18">
        <v>6308.9448514748556</v>
      </c>
      <c r="BI97" s="18">
        <v>57557.501089399098</v>
      </c>
      <c r="BJ97" s="18">
        <v>4447.221198448713</v>
      </c>
      <c r="BK97" s="18">
        <v>1531.986851474855</v>
      </c>
      <c r="BL97" s="18">
        <v>1222.5259999999998</v>
      </c>
      <c r="BM97" s="18">
        <v>13632.543</v>
      </c>
      <c r="BN97" s="18">
        <v>1734.348</v>
      </c>
      <c r="BO97" s="18">
        <v>1113.2339997075533</v>
      </c>
      <c r="BP97" s="18">
        <v>16833.95</v>
      </c>
      <c r="BQ97" s="19">
        <v>2997.8389999999999</v>
      </c>
      <c r="BS97" s="38" t="s">
        <v>1</v>
      </c>
      <c r="BT97" s="18">
        <v>53838.753012773814</v>
      </c>
      <c r="BU97" s="18">
        <v>31232.402071476445</v>
      </c>
      <c r="BV97" s="18">
        <v>3994.5347100193189</v>
      </c>
      <c r="BW97" s="18">
        <v>51438.963950158417</v>
      </c>
      <c r="BX97" s="18">
        <v>3991.3647810149082</v>
      </c>
      <c r="BY97" s="18">
        <v>1270.9601170168</v>
      </c>
      <c r="BZ97" s="18">
        <v>1376.479</v>
      </c>
      <c r="CA97" s="18">
        <v>12141.389999999998</v>
      </c>
      <c r="CB97" s="18">
        <v>1779.3239999999996</v>
      </c>
      <c r="CC97" s="18">
        <v>966.48199999999997</v>
      </c>
      <c r="CD97" s="18">
        <v>14974.322</v>
      </c>
      <c r="CE97" s="19">
        <v>884.68299999999999</v>
      </c>
    </row>
    <row r="98" spans="1:83" ht="22.5" x14ac:dyDescent="0.2">
      <c r="A98" s="39" t="s">
        <v>2</v>
      </c>
      <c r="B98" s="9">
        <v>27716.715308513696</v>
      </c>
      <c r="C98" s="9">
        <v>20748.835999999999</v>
      </c>
      <c r="D98" s="9">
        <v>2747.5364137169536</v>
      </c>
      <c r="E98" s="9">
        <v>25142.361084416905</v>
      </c>
      <c r="F98" s="9">
        <v>1152.0329999999999</v>
      </c>
      <c r="G98" s="9">
        <v>567.86541371695375</v>
      </c>
      <c r="H98" s="9">
        <v>2078.3939999999998</v>
      </c>
      <c r="I98" s="9">
        <v>10830.115999999998</v>
      </c>
      <c r="J98" s="9">
        <v>1056.5990000000002</v>
      </c>
      <c r="K98" s="9">
        <v>446.50899999999996</v>
      </c>
      <c r="L98" s="9">
        <v>8639.362000000001</v>
      </c>
      <c r="M98" s="10">
        <v>1095.4369999999997</v>
      </c>
      <c r="O98" s="39" t="s">
        <v>2</v>
      </c>
      <c r="P98" s="9">
        <v>24240.238380157054</v>
      </c>
      <c r="Q98" s="9">
        <v>20137.442332316372</v>
      </c>
      <c r="R98" s="9">
        <v>2481.9429307135865</v>
      </c>
      <c r="S98" s="9">
        <v>21789.035049712369</v>
      </c>
      <c r="T98" s="9">
        <v>1310.3559999999993</v>
      </c>
      <c r="U98" s="9">
        <v>579.10699999999986</v>
      </c>
      <c r="V98" s="9">
        <v>1979.5250000000001</v>
      </c>
      <c r="W98" s="9">
        <v>10522.997999999996</v>
      </c>
      <c r="X98" s="9">
        <v>821.87000000000023</v>
      </c>
      <c r="Y98" s="9">
        <v>460.49466403956836</v>
      </c>
      <c r="Z98" s="9">
        <v>8180.5233323163766</v>
      </c>
      <c r="AA98" s="10">
        <v>1055.7479999999998</v>
      </c>
      <c r="AC98" s="39" t="s">
        <v>2</v>
      </c>
      <c r="AD98" s="9">
        <v>22240.80561968674</v>
      </c>
      <c r="AE98" s="9">
        <v>18674.39499999999</v>
      </c>
      <c r="AF98" s="9">
        <v>2164.6380000000004</v>
      </c>
      <c r="AG98" s="9">
        <v>19538.423619686735</v>
      </c>
      <c r="AH98" s="9">
        <v>1200.2329999999995</v>
      </c>
      <c r="AI98" s="9">
        <v>192.97499999999997</v>
      </c>
      <c r="AJ98" s="9">
        <v>2286.8030000000008</v>
      </c>
      <c r="AK98" s="9">
        <v>9632.8040000000001</v>
      </c>
      <c r="AL98" s="9">
        <v>881.42099999999994</v>
      </c>
      <c r="AM98" s="9">
        <v>403.79699999999997</v>
      </c>
      <c r="AN98" s="9">
        <v>7725.3170000000009</v>
      </c>
      <c r="AO98" s="10">
        <v>1065.723</v>
      </c>
      <c r="AQ98" s="39" t="s">
        <v>2</v>
      </c>
      <c r="AR98" s="9">
        <v>19013.963578343642</v>
      </c>
      <c r="AS98" s="9">
        <v>18528.344000000008</v>
      </c>
      <c r="AT98" s="9">
        <v>2201.8263320765686</v>
      </c>
      <c r="AU98" s="9">
        <v>17511.351578343623</v>
      </c>
      <c r="AV98" s="9">
        <v>1110.897999999999</v>
      </c>
      <c r="AW98" s="9">
        <v>188.95233207656923</v>
      </c>
      <c r="AX98" s="9">
        <v>1062.7409999999998</v>
      </c>
      <c r="AY98" s="9">
        <v>9529.857</v>
      </c>
      <c r="AZ98" s="9">
        <v>886.48699999999974</v>
      </c>
      <c r="BA98" s="9">
        <v>429.45900000000012</v>
      </c>
      <c r="BB98" s="9">
        <v>7773.37</v>
      </c>
      <c r="BC98" s="10">
        <v>1097.6729999999998</v>
      </c>
      <c r="BE98" s="39" t="s">
        <v>2</v>
      </c>
      <c r="BF98" s="9">
        <v>17500.049468213932</v>
      </c>
      <c r="BG98" s="9">
        <v>17078.135084016321</v>
      </c>
      <c r="BH98" s="9">
        <v>1989.4295597235118</v>
      </c>
      <c r="BI98" s="9">
        <v>16125.824468213934</v>
      </c>
      <c r="BJ98" s="9">
        <v>1102.7140840163383</v>
      </c>
      <c r="BK98" s="9">
        <v>162.45355972351155</v>
      </c>
      <c r="BL98" s="9">
        <v>965.32299999999998</v>
      </c>
      <c r="BM98" s="9">
        <v>8838.3760000000002</v>
      </c>
      <c r="BN98" s="9">
        <v>660.25199999999984</v>
      </c>
      <c r="BO98" s="9">
        <v>405.63999999999987</v>
      </c>
      <c r="BP98" s="9">
        <v>7042.5969999999988</v>
      </c>
      <c r="BQ98" s="10">
        <v>1145.7159999999999</v>
      </c>
      <c r="BS98" s="39" t="s">
        <v>2</v>
      </c>
      <c r="BT98" s="9">
        <v>15637.052455657158</v>
      </c>
      <c r="BU98" s="9">
        <v>15165.779223263917</v>
      </c>
      <c r="BV98" s="9">
        <v>871.43462148511435</v>
      </c>
      <c r="BW98" s="9">
        <v>14072.337253311371</v>
      </c>
      <c r="BX98" s="9">
        <v>862.66193280238861</v>
      </c>
      <c r="BY98" s="9">
        <v>142.96802848259699</v>
      </c>
      <c r="BZ98" s="9">
        <v>1181.9030000000002</v>
      </c>
      <c r="CA98" s="9">
        <v>8082.0909999999985</v>
      </c>
      <c r="CB98" s="9">
        <v>398.25400000000013</v>
      </c>
      <c r="CC98" s="9">
        <v>376.70700000000005</v>
      </c>
      <c r="CD98" s="9">
        <v>6116.3850000000002</v>
      </c>
      <c r="CE98" s="10">
        <v>299.49</v>
      </c>
    </row>
    <row r="99" spans="1:83" x14ac:dyDescent="0.2">
      <c r="A99" s="40" t="s">
        <v>3</v>
      </c>
      <c r="B99" s="9">
        <v>12737.420121636014</v>
      </c>
      <c r="C99" s="9">
        <v>3432.4300000000003</v>
      </c>
      <c r="D99" s="9">
        <v>1314.1261342813248</v>
      </c>
      <c r="E99" s="9">
        <v>12637.347121636014</v>
      </c>
      <c r="F99" s="9">
        <v>654.25399999999991</v>
      </c>
      <c r="G99" s="9">
        <v>472.96213428132467</v>
      </c>
      <c r="H99" s="9">
        <v>79.253999999999991</v>
      </c>
      <c r="I99" s="9">
        <v>2604.3840000000005</v>
      </c>
      <c r="J99" s="9">
        <v>803.28300000000002</v>
      </c>
      <c r="K99" s="9">
        <v>12.599</v>
      </c>
      <c r="L99" s="9">
        <v>169.61899999999997</v>
      </c>
      <c r="M99" s="10">
        <v>17.122999999999998</v>
      </c>
      <c r="O99" s="40" t="s">
        <v>3</v>
      </c>
      <c r="P99" s="9">
        <v>11174.964736737729</v>
      </c>
      <c r="Q99" s="9">
        <v>3247.8979999999988</v>
      </c>
      <c r="R99" s="9">
        <v>1125.6938059831416</v>
      </c>
      <c r="S99" s="9">
        <v>11076.452207558446</v>
      </c>
      <c r="T99" s="9">
        <v>638.49700000000018</v>
      </c>
      <c r="U99" s="9">
        <v>355.82880598314154</v>
      </c>
      <c r="V99" s="9">
        <v>74.576999999999998</v>
      </c>
      <c r="W99" s="9">
        <v>2384.2549999999992</v>
      </c>
      <c r="X99" s="9">
        <v>745.37</v>
      </c>
      <c r="Y99" s="9">
        <v>22.4595291792821</v>
      </c>
      <c r="Z99" s="9">
        <v>222.96099999999998</v>
      </c>
      <c r="AA99" s="10">
        <v>24.250999999999998</v>
      </c>
      <c r="AC99" s="40" t="s">
        <v>3</v>
      </c>
      <c r="AD99" s="9">
        <v>10217.506094375049</v>
      </c>
      <c r="AE99" s="9">
        <v>3528.8240000000014</v>
      </c>
      <c r="AF99" s="9">
        <v>788.90234117945988</v>
      </c>
      <c r="AG99" s="9">
        <v>10130.433094375046</v>
      </c>
      <c r="AH99" s="9">
        <v>728.18399999999974</v>
      </c>
      <c r="AI99" s="9">
        <v>228.21734117946036</v>
      </c>
      <c r="AJ99" s="9">
        <v>68.180999999999997</v>
      </c>
      <c r="AK99" s="9">
        <v>2495.1780000000008</v>
      </c>
      <c r="AL99" s="9">
        <v>542.31299999999999</v>
      </c>
      <c r="AM99" s="9">
        <v>18.661999999999999</v>
      </c>
      <c r="AN99" s="9">
        <v>303.49699999999996</v>
      </c>
      <c r="AO99" s="10">
        <v>17.852</v>
      </c>
      <c r="AQ99" s="40" t="s">
        <v>3</v>
      </c>
      <c r="AR99" s="9">
        <v>12433.553517555891</v>
      </c>
      <c r="AS99" s="9">
        <v>3120.4290000000019</v>
      </c>
      <c r="AT99" s="9">
        <v>1063.1299716437547</v>
      </c>
      <c r="AU99" s="9">
        <v>12290.708517555888</v>
      </c>
      <c r="AV99" s="9">
        <v>700.45499999999993</v>
      </c>
      <c r="AW99" s="9">
        <v>201.13097164375472</v>
      </c>
      <c r="AX99" s="9">
        <v>121.767</v>
      </c>
      <c r="AY99" s="9">
        <v>2143.6179999999999</v>
      </c>
      <c r="AZ99" s="9">
        <v>834.53500000000008</v>
      </c>
      <c r="BA99" s="9">
        <v>20.443000000000001</v>
      </c>
      <c r="BB99" s="9">
        <v>275.05499999999995</v>
      </c>
      <c r="BC99" s="10">
        <v>27.463999999999999</v>
      </c>
      <c r="BE99" s="40" t="s">
        <v>3</v>
      </c>
      <c r="BF99" s="9">
        <v>12072.034238957398</v>
      </c>
      <c r="BG99" s="9">
        <v>3077.9423932686477</v>
      </c>
      <c r="BH99" s="9">
        <v>1084.650847342208</v>
      </c>
      <c r="BI99" s="9">
        <v>11962.550238957399</v>
      </c>
      <c r="BJ99" s="9">
        <v>717.23139326864725</v>
      </c>
      <c r="BK99" s="9">
        <v>231.87084734220778</v>
      </c>
      <c r="BL99" s="9">
        <v>80.745999999999995</v>
      </c>
      <c r="BM99" s="9">
        <v>2217.3539999999998</v>
      </c>
      <c r="BN99" s="9">
        <v>826.52100000000007</v>
      </c>
      <c r="BO99" s="9">
        <v>26.914999999999999</v>
      </c>
      <c r="BP99" s="9">
        <v>141.989</v>
      </c>
      <c r="BQ99" s="10">
        <v>26.259</v>
      </c>
      <c r="BS99" s="40" t="s">
        <v>3</v>
      </c>
      <c r="BT99" s="9">
        <v>9980.1349563462791</v>
      </c>
      <c r="BU99" s="9">
        <v>2614.9265562553987</v>
      </c>
      <c r="BV99" s="9">
        <v>1633.8584300245041</v>
      </c>
      <c r="BW99" s="9">
        <v>9923.6260960766795</v>
      </c>
      <c r="BX99" s="9">
        <v>845.48155625540005</v>
      </c>
      <c r="BY99" s="9">
        <v>470.33443002450326</v>
      </c>
      <c r="BZ99" s="9">
        <v>43.32</v>
      </c>
      <c r="CA99" s="9">
        <v>1617.3009999999999</v>
      </c>
      <c r="CB99" s="9">
        <v>1152.2629999999999</v>
      </c>
      <c r="CC99" s="9">
        <v>10.255000000000001</v>
      </c>
      <c r="CD99" s="9">
        <v>149.44800000000001</v>
      </c>
      <c r="CE99" s="10">
        <v>11.260999999999999</v>
      </c>
    </row>
    <row r="100" spans="1:83" x14ac:dyDescent="0.2">
      <c r="A100" s="40" t="s">
        <v>4</v>
      </c>
      <c r="B100" s="9">
        <v>2243.5937582856341</v>
      </c>
      <c r="C100" s="9">
        <v>1694.3939999999998</v>
      </c>
      <c r="D100" s="9">
        <v>146.40200000000002</v>
      </c>
      <c r="E100" s="9">
        <v>2216.992758285634</v>
      </c>
      <c r="F100" s="9">
        <v>99.880999999999986</v>
      </c>
      <c r="G100" s="9">
        <v>59.223000000000006</v>
      </c>
      <c r="H100" s="9">
        <v>9.5109999999999992</v>
      </c>
      <c r="I100" s="9">
        <v>899.41099999999994</v>
      </c>
      <c r="J100" s="9">
        <v>40.86</v>
      </c>
      <c r="K100" s="9">
        <v>8.4710000000000019</v>
      </c>
      <c r="L100" s="9">
        <v>684.97899999999993</v>
      </c>
      <c r="M100" s="10">
        <v>45.292999999999999</v>
      </c>
      <c r="O100" s="40" t="s">
        <v>4</v>
      </c>
      <c r="P100" s="9">
        <v>1965.7320788696359</v>
      </c>
      <c r="Q100" s="9">
        <v>1497.5819999999997</v>
      </c>
      <c r="R100" s="9">
        <v>184.64641728436081</v>
      </c>
      <c r="S100" s="9">
        <v>1950.9080788696358</v>
      </c>
      <c r="T100" s="9">
        <v>105.965</v>
      </c>
      <c r="U100" s="9">
        <v>54.722417284360802</v>
      </c>
      <c r="V100" s="9">
        <v>9.6430000000000007</v>
      </c>
      <c r="W100" s="9">
        <v>723.07700000000011</v>
      </c>
      <c r="X100" s="9">
        <v>79.853000000000009</v>
      </c>
      <c r="Y100" s="9">
        <v>3.0350000000000001</v>
      </c>
      <c r="Z100" s="9">
        <v>658.14400000000001</v>
      </c>
      <c r="AA100" s="10">
        <v>49.370000000000005</v>
      </c>
      <c r="AC100" s="40" t="s">
        <v>4</v>
      </c>
      <c r="AD100" s="9">
        <v>1819.722151379704</v>
      </c>
      <c r="AE100" s="9">
        <v>1384.4670000000003</v>
      </c>
      <c r="AF100" s="9">
        <v>134.79441290998392</v>
      </c>
      <c r="AG100" s="9">
        <v>1801.2641513797039</v>
      </c>
      <c r="AH100" s="9">
        <v>128.85800000000003</v>
      </c>
      <c r="AI100" s="9">
        <v>32.980412909983897</v>
      </c>
      <c r="AJ100" s="9">
        <v>12.126999999999999</v>
      </c>
      <c r="AK100" s="9">
        <v>640.14599999999996</v>
      </c>
      <c r="AL100" s="9">
        <v>56.278999999999996</v>
      </c>
      <c r="AM100" s="9">
        <v>2.9360000000000004</v>
      </c>
      <c r="AN100" s="9">
        <v>606.54099999999994</v>
      </c>
      <c r="AO100" s="10">
        <v>41.302999999999997</v>
      </c>
      <c r="AQ100" s="40" t="s">
        <v>4</v>
      </c>
      <c r="AR100" s="9">
        <v>2182.2206604058879</v>
      </c>
      <c r="AS100" s="9">
        <v>1381.347</v>
      </c>
      <c r="AT100" s="9">
        <v>163.39699999999999</v>
      </c>
      <c r="AU100" s="9">
        <v>2168.1986604058879</v>
      </c>
      <c r="AV100" s="9">
        <v>127.717</v>
      </c>
      <c r="AW100" s="9">
        <v>81.498000000000005</v>
      </c>
      <c r="AX100" s="9">
        <v>6.9269999999999996</v>
      </c>
      <c r="AY100" s="9">
        <v>705.95199999999988</v>
      </c>
      <c r="AZ100" s="9">
        <v>37.396000000000001</v>
      </c>
      <c r="BA100" s="9">
        <v>4.2069999999999999</v>
      </c>
      <c r="BB100" s="9">
        <v>538.03800000000001</v>
      </c>
      <c r="BC100" s="10">
        <v>39.18</v>
      </c>
      <c r="BE100" s="40" t="s">
        <v>4</v>
      </c>
      <c r="BF100" s="9">
        <v>1917.101694119676</v>
      </c>
      <c r="BG100" s="9">
        <v>1273.175411471675</v>
      </c>
      <c r="BH100" s="9">
        <v>207.38190160132334</v>
      </c>
      <c r="BI100" s="9">
        <v>1900.3456941196757</v>
      </c>
      <c r="BJ100" s="9">
        <v>90.514411471674677</v>
      </c>
      <c r="BK100" s="9">
        <v>91.505901601323302</v>
      </c>
      <c r="BL100" s="9">
        <v>10.783999999999999</v>
      </c>
      <c r="BM100" s="9">
        <v>588.50699999999995</v>
      </c>
      <c r="BN100" s="9">
        <v>78.483999999999995</v>
      </c>
      <c r="BO100" s="9">
        <v>4.0650000000000004</v>
      </c>
      <c r="BP100" s="9">
        <v>585.32099999999991</v>
      </c>
      <c r="BQ100" s="10">
        <v>32.727000000000004</v>
      </c>
      <c r="BS100" s="40" t="s">
        <v>4</v>
      </c>
      <c r="BT100" s="9">
        <v>1672.0952171081944</v>
      </c>
      <c r="BU100" s="9">
        <v>1106.9897297321099</v>
      </c>
      <c r="BV100" s="9">
        <v>109.14399999999999</v>
      </c>
      <c r="BW100" s="9">
        <v>1652.2082171081943</v>
      </c>
      <c r="BX100" s="9">
        <v>73.136729732109401</v>
      </c>
      <c r="BY100" s="9">
        <v>34.472999999999999</v>
      </c>
      <c r="BZ100" s="9">
        <v>12.439</v>
      </c>
      <c r="CA100" s="9">
        <v>574.12799999999993</v>
      </c>
      <c r="CB100" s="9">
        <v>50.888999999999996</v>
      </c>
      <c r="CC100" s="9">
        <v>4.3780000000000001</v>
      </c>
      <c r="CD100" s="9">
        <v>446.53999999999996</v>
      </c>
      <c r="CE100" s="10">
        <v>21.747</v>
      </c>
    </row>
    <row r="101" spans="1:83" x14ac:dyDescent="0.2">
      <c r="A101" s="40" t="s">
        <v>5</v>
      </c>
      <c r="B101" s="9">
        <v>4840.6087254273862</v>
      </c>
      <c r="C101" s="9">
        <v>964.92600000000004</v>
      </c>
      <c r="D101" s="9">
        <v>341.88093226906221</v>
      </c>
      <c r="E101" s="9">
        <v>4736.4947254273857</v>
      </c>
      <c r="F101" s="9">
        <v>197.33900000000003</v>
      </c>
      <c r="G101" s="9">
        <v>136.7939322690622</v>
      </c>
      <c r="H101" s="9">
        <v>3.1020000000000003</v>
      </c>
      <c r="I101" s="9">
        <v>45.988</v>
      </c>
      <c r="J101" s="20" t="s">
        <v>32</v>
      </c>
      <c r="K101" s="9">
        <v>75.015000000000001</v>
      </c>
      <c r="L101" s="9">
        <v>717.66600000000005</v>
      </c>
      <c r="M101" s="10">
        <v>196.98699999999999</v>
      </c>
      <c r="O101" s="40" t="s">
        <v>5</v>
      </c>
      <c r="P101" s="9">
        <v>4364.4486418622582</v>
      </c>
      <c r="Q101" s="9">
        <v>938.64799999999957</v>
      </c>
      <c r="R101" s="9">
        <v>271.38600000000002</v>
      </c>
      <c r="S101" s="9">
        <v>4287.8506418622574</v>
      </c>
      <c r="T101" s="9">
        <v>199.76500000000007</v>
      </c>
      <c r="U101" s="9">
        <v>87.238</v>
      </c>
      <c r="V101" s="9">
        <v>2.0629999999999997</v>
      </c>
      <c r="W101" s="9">
        <v>41.914000000000001</v>
      </c>
      <c r="X101" s="20" t="s">
        <v>32</v>
      </c>
      <c r="Y101" s="9">
        <v>62.423000000000009</v>
      </c>
      <c r="Z101" s="9">
        <v>690.74300000000005</v>
      </c>
      <c r="AA101" s="10">
        <v>177.74200000000002</v>
      </c>
      <c r="AC101" s="40" t="s">
        <v>5</v>
      </c>
      <c r="AD101" s="9">
        <v>3448.652527347675</v>
      </c>
      <c r="AE101" s="9">
        <v>1155.0129999999997</v>
      </c>
      <c r="AF101" s="9">
        <v>267.2758206549546</v>
      </c>
      <c r="AG101" s="9">
        <v>3383.2155273476751</v>
      </c>
      <c r="AH101" s="9">
        <v>225.06199999999993</v>
      </c>
      <c r="AI101" s="9">
        <v>85.438820654954597</v>
      </c>
      <c r="AJ101" s="9">
        <v>1.2269999999999999</v>
      </c>
      <c r="AK101" s="9">
        <v>42.311999999999998</v>
      </c>
      <c r="AL101" s="20" t="s">
        <v>32</v>
      </c>
      <c r="AM101" s="9">
        <v>56.660999999999994</v>
      </c>
      <c r="AN101" s="9">
        <v>885.89099999999996</v>
      </c>
      <c r="AO101" s="10">
        <v>171.37100000000001</v>
      </c>
      <c r="AQ101" s="40" t="s">
        <v>5</v>
      </c>
      <c r="AR101" s="9">
        <v>3550.7500049559849</v>
      </c>
      <c r="AS101" s="9">
        <v>1173.8399999999997</v>
      </c>
      <c r="AT101" s="9">
        <v>355.88173821711183</v>
      </c>
      <c r="AU101" s="9">
        <v>3474.4590049559856</v>
      </c>
      <c r="AV101" s="9">
        <v>237.155</v>
      </c>
      <c r="AW101" s="9">
        <v>111.0567382171119</v>
      </c>
      <c r="AX101" s="9">
        <v>1.383</v>
      </c>
      <c r="AY101" s="9">
        <v>48.134999999999998</v>
      </c>
      <c r="AZ101" s="20" t="s">
        <v>32</v>
      </c>
      <c r="BA101" s="9">
        <v>60.247999999999998</v>
      </c>
      <c r="BB101" s="9">
        <v>886.29499999999996</v>
      </c>
      <c r="BC101" s="10">
        <v>244.82499999999999</v>
      </c>
      <c r="BE101" s="40" t="s">
        <v>5</v>
      </c>
      <c r="BF101" s="9">
        <v>2926.4203680524597</v>
      </c>
      <c r="BG101" s="9">
        <v>1149.1565341814432</v>
      </c>
      <c r="BH101" s="9">
        <v>281.0939519033177</v>
      </c>
      <c r="BI101" s="9">
        <v>2832.3895175480961</v>
      </c>
      <c r="BJ101" s="9">
        <v>237.27353418144313</v>
      </c>
      <c r="BK101" s="9">
        <v>184.70595190331775</v>
      </c>
      <c r="BL101" s="9">
        <v>0.99199999999999999</v>
      </c>
      <c r="BM101" s="9">
        <v>52.333999999999996</v>
      </c>
      <c r="BN101" s="20" t="s">
        <v>32</v>
      </c>
      <c r="BO101" s="9">
        <v>67.504000000000005</v>
      </c>
      <c r="BP101" s="9">
        <v>858.07399999999996</v>
      </c>
      <c r="BQ101" s="10">
        <v>94.649000000000015</v>
      </c>
      <c r="BS101" s="40" t="s">
        <v>5</v>
      </c>
      <c r="BT101" s="9">
        <v>2535.4071223947108</v>
      </c>
      <c r="BU101" s="9">
        <v>1038.9629328575738</v>
      </c>
      <c r="BV101" s="9">
        <v>38.727999999999994</v>
      </c>
      <c r="BW101" s="9">
        <v>2437.339122394711</v>
      </c>
      <c r="BX101" s="9">
        <v>178.657932857574</v>
      </c>
      <c r="BY101" s="9">
        <v>21.030999999999999</v>
      </c>
      <c r="BZ101" s="9">
        <v>0.93499999999999994</v>
      </c>
      <c r="CA101" s="9">
        <v>57.443999999999996</v>
      </c>
      <c r="CB101" s="20" t="s">
        <v>32</v>
      </c>
      <c r="CC101" s="9">
        <v>73.952999999999989</v>
      </c>
      <c r="CD101" s="9">
        <v>800.9860000000001</v>
      </c>
      <c r="CE101" s="10">
        <v>13.038</v>
      </c>
    </row>
    <row r="102" spans="1:83" x14ac:dyDescent="0.2">
      <c r="A102" s="40" t="s">
        <v>6</v>
      </c>
      <c r="B102" s="9">
        <v>261.161</v>
      </c>
      <c r="C102" s="9">
        <v>6.3019999999999996</v>
      </c>
      <c r="D102" s="9">
        <v>44.001000000000005</v>
      </c>
      <c r="E102" s="9">
        <v>261.161</v>
      </c>
      <c r="F102" s="9">
        <v>3.7079999999999997</v>
      </c>
      <c r="G102" s="9">
        <v>44.001000000000005</v>
      </c>
      <c r="H102" s="20" t="s">
        <v>32</v>
      </c>
      <c r="I102" s="9">
        <v>2.5939999999999999</v>
      </c>
      <c r="J102" s="20" t="s">
        <v>32</v>
      </c>
      <c r="K102" s="20" t="s">
        <v>32</v>
      </c>
      <c r="L102" s="20" t="s">
        <v>32</v>
      </c>
      <c r="M102" s="10" t="s">
        <v>32</v>
      </c>
      <c r="O102" s="40" t="s">
        <v>6</v>
      </c>
      <c r="P102" s="9">
        <v>182.043405084483</v>
      </c>
      <c r="Q102" s="9">
        <v>6.5810000000000004</v>
      </c>
      <c r="R102" s="9">
        <v>28.877511426970997</v>
      </c>
      <c r="S102" s="9">
        <v>182.043405084483</v>
      </c>
      <c r="T102" s="9">
        <v>3.8809999999999998</v>
      </c>
      <c r="U102" s="9">
        <v>28.877511426970997</v>
      </c>
      <c r="V102" s="20" t="s">
        <v>32</v>
      </c>
      <c r="W102" s="9">
        <v>2.7</v>
      </c>
      <c r="X102" s="20" t="s">
        <v>32</v>
      </c>
      <c r="Y102" s="20" t="s">
        <v>32</v>
      </c>
      <c r="Z102" s="20" t="s">
        <v>32</v>
      </c>
      <c r="AA102" s="10" t="s">
        <v>32</v>
      </c>
      <c r="AC102" s="40" t="s">
        <v>6</v>
      </c>
      <c r="AD102" s="9">
        <v>207.75100000000003</v>
      </c>
      <c r="AE102" s="9">
        <v>13.405000000000001</v>
      </c>
      <c r="AF102" s="9">
        <v>25.277999999999999</v>
      </c>
      <c r="AG102" s="9">
        <v>207.75100000000003</v>
      </c>
      <c r="AH102" s="9">
        <v>7.569</v>
      </c>
      <c r="AI102" s="9">
        <v>25.277999999999999</v>
      </c>
      <c r="AJ102" s="20" t="s">
        <v>32</v>
      </c>
      <c r="AK102" s="9">
        <v>5.8359999999999994</v>
      </c>
      <c r="AL102" s="20" t="s">
        <v>32</v>
      </c>
      <c r="AM102" s="20" t="s">
        <v>32</v>
      </c>
      <c r="AN102" s="20" t="s">
        <v>32</v>
      </c>
      <c r="AO102" s="10" t="s">
        <v>32</v>
      </c>
      <c r="AQ102" s="40" t="s">
        <v>6</v>
      </c>
      <c r="AR102" s="9">
        <v>287.10771779796897</v>
      </c>
      <c r="AS102" s="9">
        <v>9.6020000000000003</v>
      </c>
      <c r="AT102" s="9">
        <v>28.088000000000001</v>
      </c>
      <c r="AU102" s="9">
        <v>287.10771779796897</v>
      </c>
      <c r="AV102" s="9">
        <v>8.2560000000000002</v>
      </c>
      <c r="AW102" s="9">
        <v>28.088000000000001</v>
      </c>
      <c r="AX102" s="20" t="s">
        <v>32</v>
      </c>
      <c r="AY102" s="9">
        <v>1.3460000000000001</v>
      </c>
      <c r="AZ102" s="20" t="s">
        <v>32</v>
      </c>
      <c r="BA102" s="20" t="s">
        <v>32</v>
      </c>
      <c r="BB102" s="20" t="s">
        <v>32</v>
      </c>
      <c r="BC102" s="10" t="s">
        <v>32</v>
      </c>
      <c r="BE102" s="40" t="s">
        <v>6</v>
      </c>
      <c r="BF102" s="9">
        <v>213.27699999999999</v>
      </c>
      <c r="BG102" s="9">
        <v>9.5069999999999997</v>
      </c>
      <c r="BH102" s="9">
        <v>23.004999999999999</v>
      </c>
      <c r="BI102" s="9">
        <v>213.27699999999999</v>
      </c>
      <c r="BJ102" s="9">
        <v>8.4</v>
      </c>
      <c r="BK102" s="9">
        <v>23.004999999999999</v>
      </c>
      <c r="BL102" s="20" t="s">
        <v>32</v>
      </c>
      <c r="BM102" s="9">
        <v>1.107</v>
      </c>
      <c r="BN102" s="20" t="s">
        <v>32</v>
      </c>
      <c r="BO102" s="20" t="s">
        <v>32</v>
      </c>
      <c r="BP102" s="20" t="s">
        <v>32</v>
      </c>
      <c r="BQ102" s="10" t="s">
        <v>32</v>
      </c>
      <c r="BS102" s="40" t="s">
        <v>6</v>
      </c>
      <c r="BT102" s="9">
        <v>194.66969342562419</v>
      </c>
      <c r="BU102" s="9">
        <v>5.7039999999999997</v>
      </c>
      <c r="BV102" s="9">
        <v>10.248000000000001</v>
      </c>
      <c r="BW102" s="9">
        <v>194.66969342562419</v>
      </c>
      <c r="BX102" s="9">
        <v>4.6659999999999995</v>
      </c>
      <c r="BY102" s="9">
        <v>10.248000000000001</v>
      </c>
      <c r="BZ102" s="20" t="s">
        <v>32</v>
      </c>
      <c r="CA102" s="9">
        <v>1.038</v>
      </c>
      <c r="CB102" s="20" t="s">
        <v>32</v>
      </c>
      <c r="CC102" s="20" t="s">
        <v>32</v>
      </c>
      <c r="CD102" s="20" t="s">
        <v>32</v>
      </c>
      <c r="CE102" s="10" t="s">
        <v>32</v>
      </c>
    </row>
    <row r="103" spans="1:83" x14ac:dyDescent="0.2">
      <c r="A103" s="40" t="s">
        <v>7</v>
      </c>
      <c r="B103" s="9">
        <v>1007.9400258274665</v>
      </c>
      <c r="C103" s="9">
        <v>388.125</v>
      </c>
      <c r="D103" s="9">
        <v>96.277453542255927</v>
      </c>
      <c r="E103" s="9">
        <v>985.83124313505391</v>
      </c>
      <c r="F103" s="9">
        <v>181.45999999999998</v>
      </c>
      <c r="G103" s="9">
        <v>76.077453542255924</v>
      </c>
      <c r="H103" s="9">
        <v>18.868000000000002</v>
      </c>
      <c r="I103" s="9">
        <v>24.225999999999999</v>
      </c>
      <c r="J103" s="9" t="s">
        <v>32</v>
      </c>
      <c r="K103" s="9">
        <v>2.8729999999999998</v>
      </c>
      <c r="L103" s="9">
        <v>182.315</v>
      </c>
      <c r="M103" s="10">
        <v>20.200000000000003</v>
      </c>
      <c r="O103" s="40" t="s">
        <v>7</v>
      </c>
      <c r="P103" s="9">
        <v>916.883262560616</v>
      </c>
      <c r="Q103" s="9">
        <v>397.82399999999978</v>
      </c>
      <c r="R103" s="9">
        <v>62.581000000000003</v>
      </c>
      <c r="S103" s="9">
        <v>893.17426256061606</v>
      </c>
      <c r="T103" s="9">
        <v>187.88900000000001</v>
      </c>
      <c r="U103" s="9">
        <v>45.248000000000005</v>
      </c>
      <c r="V103" s="9">
        <v>17.402999999999999</v>
      </c>
      <c r="W103" s="9">
        <v>25.231000000000002</v>
      </c>
      <c r="X103" s="9" t="s">
        <v>32</v>
      </c>
      <c r="Y103" s="9">
        <v>6.0469999999999988</v>
      </c>
      <c r="Z103" s="9">
        <v>183.72600000000003</v>
      </c>
      <c r="AA103" s="10">
        <v>17.333000000000002</v>
      </c>
      <c r="AC103" s="40" t="s">
        <v>7</v>
      </c>
      <c r="AD103" s="9">
        <v>856.90246060828713</v>
      </c>
      <c r="AE103" s="9">
        <v>460.03100000000006</v>
      </c>
      <c r="AF103" s="9">
        <v>81.305000000000021</v>
      </c>
      <c r="AG103" s="9">
        <v>838.91946060828707</v>
      </c>
      <c r="AH103" s="9">
        <v>183.36999999999995</v>
      </c>
      <c r="AI103" s="9">
        <v>57.812000000000012</v>
      </c>
      <c r="AJ103" s="9">
        <v>14.214000000000002</v>
      </c>
      <c r="AK103" s="9">
        <v>23.034000000000002</v>
      </c>
      <c r="AL103" s="9">
        <v>1.623</v>
      </c>
      <c r="AM103" s="9">
        <v>3.5859999999999999</v>
      </c>
      <c r="AN103" s="9">
        <v>252.89499999999998</v>
      </c>
      <c r="AO103" s="10">
        <v>21.869999999999997</v>
      </c>
      <c r="AQ103" s="40" t="s">
        <v>7</v>
      </c>
      <c r="AR103" s="9">
        <v>866.31388027979449</v>
      </c>
      <c r="AS103" s="9">
        <v>378.83400000000006</v>
      </c>
      <c r="AT103" s="9">
        <v>79.05</v>
      </c>
      <c r="AU103" s="9">
        <v>850.66888027979439</v>
      </c>
      <c r="AV103" s="9">
        <v>190.98500000000007</v>
      </c>
      <c r="AW103" s="9">
        <v>29.451999999999998</v>
      </c>
      <c r="AX103" s="9">
        <v>12.149000000000001</v>
      </c>
      <c r="AY103" s="9">
        <v>28.000999999999998</v>
      </c>
      <c r="AZ103" s="9">
        <v>1.29</v>
      </c>
      <c r="BA103" s="9">
        <v>3.3250000000000002</v>
      </c>
      <c r="BB103" s="9">
        <v>159.16500000000002</v>
      </c>
      <c r="BC103" s="10">
        <v>48.307999999999993</v>
      </c>
      <c r="BE103" s="40" t="s">
        <v>7</v>
      </c>
      <c r="BF103" s="9">
        <v>602.96718869037466</v>
      </c>
      <c r="BG103" s="9">
        <v>334.84905776880146</v>
      </c>
      <c r="BH103" s="9">
        <v>111.25052386584551</v>
      </c>
      <c r="BI103" s="9">
        <v>588.11718869037452</v>
      </c>
      <c r="BJ103" s="9">
        <v>136.21005776880151</v>
      </c>
      <c r="BK103" s="9">
        <v>51.428523865845499</v>
      </c>
      <c r="BL103" s="9">
        <v>7.7880000000000003</v>
      </c>
      <c r="BM103" s="9">
        <v>28.116</v>
      </c>
      <c r="BN103" s="9">
        <v>4.4779999999999998</v>
      </c>
      <c r="BO103" s="9">
        <v>6.9680000000000009</v>
      </c>
      <c r="BP103" s="9">
        <v>170.14500000000001</v>
      </c>
      <c r="BQ103" s="10">
        <v>55.344000000000008</v>
      </c>
      <c r="BS103" s="40" t="s">
        <v>7</v>
      </c>
      <c r="BT103" s="9">
        <v>541.28068397087804</v>
      </c>
      <c r="BU103" s="9">
        <v>290.84887970400092</v>
      </c>
      <c r="BV103" s="9">
        <v>66.27200000000002</v>
      </c>
      <c r="BW103" s="9">
        <v>531.69468397087803</v>
      </c>
      <c r="BX103" s="9">
        <v>123.16787970400101</v>
      </c>
      <c r="BY103" s="9">
        <v>31.279999999999998</v>
      </c>
      <c r="BZ103" s="9">
        <v>5.8480000000000008</v>
      </c>
      <c r="CA103" s="9">
        <v>24.603999999999999</v>
      </c>
      <c r="CB103" s="9">
        <v>5.58</v>
      </c>
      <c r="CC103" s="9">
        <v>3.7379999999999995</v>
      </c>
      <c r="CD103" s="9">
        <v>143.07700000000003</v>
      </c>
      <c r="CE103" s="10">
        <v>29.411999999999999</v>
      </c>
    </row>
    <row r="104" spans="1:83" x14ac:dyDescent="0.2">
      <c r="A104" s="40" t="s">
        <v>8</v>
      </c>
      <c r="B104" s="9">
        <v>2600.778258062126</v>
      </c>
      <c r="C104" s="9">
        <v>822.66600000000017</v>
      </c>
      <c r="D104" s="9">
        <v>188.9832117879406</v>
      </c>
      <c r="E104" s="9">
        <v>2483.5042580621262</v>
      </c>
      <c r="F104" s="9">
        <v>276.9380000000001</v>
      </c>
      <c r="G104" s="9">
        <v>62.277211787940594</v>
      </c>
      <c r="H104" s="9">
        <v>8.3840000000000003</v>
      </c>
      <c r="I104" s="9">
        <v>60.055000000000007</v>
      </c>
      <c r="J104" s="9">
        <v>3.0950000000000002</v>
      </c>
      <c r="K104" s="9">
        <v>81.096000000000004</v>
      </c>
      <c r="L104" s="9">
        <v>485.673</v>
      </c>
      <c r="M104" s="10">
        <v>81.919000000000011</v>
      </c>
      <c r="O104" s="40" t="s">
        <v>8</v>
      </c>
      <c r="P104" s="9">
        <v>2404.9754744831957</v>
      </c>
      <c r="Q104" s="9">
        <v>866.23400000000015</v>
      </c>
      <c r="R104" s="9">
        <v>194.08917463286585</v>
      </c>
      <c r="S104" s="9">
        <v>2308.9874744831959</v>
      </c>
      <c r="T104" s="9">
        <v>294.38300000000004</v>
      </c>
      <c r="U104" s="9">
        <v>88.270174632865917</v>
      </c>
      <c r="V104" s="9">
        <v>2.6850000000000001</v>
      </c>
      <c r="W104" s="9">
        <v>71.277000000000001</v>
      </c>
      <c r="X104" s="9" t="s">
        <v>32</v>
      </c>
      <c r="Y104" s="9">
        <v>73.56</v>
      </c>
      <c r="Z104" s="9">
        <v>500.57400000000007</v>
      </c>
      <c r="AA104" s="10">
        <v>76.203999999999994</v>
      </c>
      <c r="AC104" s="40" t="s">
        <v>8</v>
      </c>
      <c r="AD104" s="9">
        <v>2514.7194984787234</v>
      </c>
      <c r="AE104" s="9">
        <v>927.07799999999997</v>
      </c>
      <c r="AF104" s="9">
        <v>117.3771888005467</v>
      </c>
      <c r="AG104" s="9">
        <v>2438.1684984787234</v>
      </c>
      <c r="AH104" s="9">
        <v>306.42400000000009</v>
      </c>
      <c r="AI104" s="9">
        <v>72.322188800546712</v>
      </c>
      <c r="AJ104" s="9">
        <v>7.641</v>
      </c>
      <c r="AK104" s="9">
        <v>71.714999999999989</v>
      </c>
      <c r="AL104" s="9">
        <v>3.665</v>
      </c>
      <c r="AM104" s="9">
        <v>68.91</v>
      </c>
      <c r="AN104" s="9">
        <v>548.93899999999996</v>
      </c>
      <c r="AO104" s="10">
        <v>41.39</v>
      </c>
      <c r="AQ104" s="40" t="s">
        <v>8</v>
      </c>
      <c r="AR104" s="9">
        <v>2634.5833893220733</v>
      </c>
      <c r="AS104" s="9">
        <v>898.68600000000004</v>
      </c>
      <c r="AT104" s="9">
        <v>140.48291908922377</v>
      </c>
      <c r="AU104" s="9">
        <v>2548.1373893220734</v>
      </c>
      <c r="AV104" s="9">
        <v>281.24299999999994</v>
      </c>
      <c r="AW104" s="9">
        <v>42.637919089223814</v>
      </c>
      <c r="AX104" s="9">
        <v>9.368999999999998</v>
      </c>
      <c r="AY104" s="9">
        <v>91.768999999999991</v>
      </c>
      <c r="AZ104" s="9">
        <v>3.5550000000000002</v>
      </c>
      <c r="BA104" s="9">
        <v>77.076999999999998</v>
      </c>
      <c r="BB104" s="9">
        <v>525.67400000000009</v>
      </c>
      <c r="BC104" s="10">
        <v>94.289999999999992</v>
      </c>
      <c r="BE104" s="40" t="s">
        <v>8</v>
      </c>
      <c r="BF104" s="9">
        <v>2409.5615410400751</v>
      </c>
      <c r="BG104" s="9">
        <v>829.84140527333705</v>
      </c>
      <c r="BH104" s="9">
        <v>180.29299999999998</v>
      </c>
      <c r="BI104" s="9">
        <v>2313.1315410400757</v>
      </c>
      <c r="BJ104" s="9">
        <v>271.7574052733375</v>
      </c>
      <c r="BK104" s="9">
        <v>76.366</v>
      </c>
      <c r="BL104" s="9">
        <v>9.8000000000000007</v>
      </c>
      <c r="BM104" s="9">
        <v>48.292999999999999</v>
      </c>
      <c r="BN104" s="9">
        <v>1.6400000000000001</v>
      </c>
      <c r="BO104" s="9">
        <v>86.587999999999994</v>
      </c>
      <c r="BP104" s="9">
        <v>509.71299999999997</v>
      </c>
      <c r="BQ104" s="10">
        <v>102.28700000000001</v>
      </c>
      <c r="BS104" s="40" t="s">
        <v>8</v>
      </c>
      <c r="BT104" s="9">
        <v>2111.2006361177164</v>
      </c>
      <c r="BU104" s="9">
        <v>676.05921816835996</v>
      </c>
      <c r="BV104" s="9">
        <v>100.39699999999998</v>
      </c>
      <c r="BW104" s="9">
        <v>2042.9826361177161</v>
      </c>
      <c r="BX104" s="9">
        <v>220.75521816836005</v>
      </c>
      <c r="BY104" s="9">
        <v>44.032000000000004</v>
      </c>
      <c r="BZ104" s="9">
        <v>10.053000000000001</v>
      </c>
      <c r="CA104" s="9">
        <v>49.238</v>
      </c>
      <c r="CB104" s="9">
        <v>0.88600000000000001</v>
      </c>
      <c r="CC104" s="9">
        <v>53.556000000000004</v>
      </c>
      <c r="CD104" s="9">
        <v>405.85</v>
      </c>
      <c r="CE104" s="10">
        <v>51.004000000000005</v>
      </c>
    </row>
    <row r="105" spans="1:83" x14ac:dyDescent="0.2">
      <c r="A105" s="40" t="s">
        <v>9</v>
      </c>
      <c r="B105" s="9">
        <v>1892.4489999999996</v>
      </c>
      <c r="C105" s="9">
        <v>762.69100000000003</v>
      </c>
      <c r="D105" s="9">
        <v>256.28800000000001</v>
      </c>
      <c r="E105" s="9">
        <v>1870.4129999999998</v>
      </c>
      <c r="F105" s="9">
        <v>132.07299999999998</v>
      </c>
      <c r="G105" s="9">
        <v>127.72099999999999</v>
      </c>
      <c r="H105" s="9">
        <v>8.7139999999999986</v>
      </c>
      <c r="I105" s="9">
        <v>27.378</v>
      </c>
      <c r="J105" s="9">
        <v>1</v>
      </c>
      <c r="K105" s="9">
        <v>12.943999999999999</v>
      </c>
      <c r="L105" s="9">
        <v>602.01900000000001</v>
      </c>
      <c r="M105" s="10">
        <v>127.56699999999999</v>
      </c>
      <c r="O105" s="40" t="s">
        <v>9</v>
      </c>
      <c r="P105" s="9">
        <v>1719.4313334262733</v>
      </c>
      <c r="Q105" s="9">
        <v>846.9649999999998</v>
      </c>
      <c r="R105" s="9">
        <v>182.12</v>
      </c>
      <c r="S105" s="9">
        <v>1704.9943334262734</v>
      </c>
      <c r="T105" s="9">
        <v>169.51900000000006</v>
      </c>
      <c r="U105" s="9">
        <v>58.521000000000008</v>
      </c>
      <c r="V105" s="9">
        <v>6.7789999999999999</v>
      </c>
      <c r="W105" s="9">
        <v>26.387</v>
      </c>
      <c r="X105" s="9">
        <v>0.8</v>
      </c>
      <c r="Y105" s="9">
        <v>7.6170000000000009</v>
      </c>
      <c r="Z105" s="9">
        <v>650.18799999999999</v>
      </c>
      <c r="AA105" s="10">
        <v>122.79900000000001</v>
      </c>
      <c r="AC105" s="40" t="s">
        <v>9</v>
      </c>
      <c r="AD105" s="9">
        <v>1683.7071599172332</v>
      </c>
      <c r="AE105" s="9">
        <v>771.16399999999999</v>
      </c>
      <c r="AF105" s="9">
        <v>267.06500000000005</v>
      </c>
      <c r="AG105" s="9">
        <v>1669.5861599172335</v>
      </c>
      <c r="AH105" s="9">
        <v>198.13100000000003</v>
      </c>
      <c r="AI105" s="9">
        <v>23.17</v>
      </c>
      <c r="AJ105" s="9">
        <v>6.79</v>
      </c>
      <c r="AK105" s="9">
        <v>26.458999999999996</v>
      </c>
      <c r="AL105" s="9">
        <v>0.72</v>
      </c>
      <c r="AM105" s="9">
        <v>7.0629999999999997</v>
      </c>
      <c r="AN105" s="9">
        <v>546.05000000000007</v>
      </c>
      <c r="AO105" s="10">
        <v>243.17499999999998</v>
      </c>
      <c r="AQ105" s="40" t="s">
        <v>9</v>
      </c>
      <c r="AR105" s="9">
        <v>1779.4948429154886</v>
      </c>
      <c r="AS105" s="9">
        <v>787.36900000000014</v>
      </c>
      <c r="AT105" s="9">
        <v>299.68185110635989</v>
      </c>
      <c r="AU105" s="9">
        <v>1763.8178429154887</v>
      </c>
      <c r="AV105" s="9">
        <v>228.67499999999995</v>
      </c>
      <c r="AW105" s="9">
        <v>29.905851106359901</v>
      </c>
      <c r="AX105" s="9">
        <v>7.9039999999999999</v>
      </c>
      <c r="AY105" s="9">
        <v>23.433</v>
      </c>
      <c r="AZ105" s="9">
        <v>0.55000000000000004</v>
      </c>
      <c r="BA105" s="9">
        <v>7.7730000000000006</v>
      </c>
      <c r="BB105" s="9">
        <v>535.26099999999997</v>
      </c>
      <c r="BC105" s="10">
        <v>269.226</v>
      </c>
      <c r="BE105" s="40" t="s">
        <v>9</v>
      </c>
      <c r="BF105" s="9">
        <v>1564.8167093262359</v>
      </c>
      <c r="BG105" s="9">
        <v>726.88783347533263</v>
      </c>
      <c r="BH105" s="9">
        <v>217.53347784678829</v>
      </c>
      <c r="BI105" s="9">
        <v>1524.632709326236</v>
      </c>
      <c r="BJ105" s="9">
        <v>189.84683347533272</v>
      </c>
      <c r="BK105" s="9">
        <v>45.920477846788302</v>
      </c>
      <c r="BL105" s="9">
        <v>7.6439999999999992</v>
      </c>
      <c r="BM105" s="9">
        <v>24.054000000000002</v>
      </c>
      <c r="BN105" s="9">
        <v>0.35</v>
      </c>
      <c r="BO105" s="9">
        <v>32.54</v>
      </c>
      <c r="BP105" s="9">
        <v>512.98700000000008</v>
      </c>
      <c r="BQ105" s="10">
        <v>171.26299999999998</v>
      </c>
      <c r="BS105" s="40" t="s">
        <v>9</v>
      </c>
      <c r="BT105" s="9">
        <v>1416.0596371991533</v>
      </c>
      <c r="BU105" s="9">
        <v>676.027410082183</v>
      </c>
      <c r="BV105" s="9">
        <v>41.412999999999997</v>
      </c>
      <c r="BW105" s="9">
        <v>1371.453637199153</v>
      </c>
      <c r="BX105" s="9">
        <v>191.04441008218291</v>
      </c>
      <c r="BY105" s="9">
        <v>13.327999999999998</v>
      </c>
      <c r="BZ105" s="9">
        <v>6.25</v>
      </c>
      <c r="CA105" s="9">
        <v>18.032000000000004</v>
      </c>
      <c r="CB105" s="9">
        <v>0.19</v>
      </c>
      <c r="CC105" s="9">
        <v>38.355999999999995</v>
      </c>
      <c r="CD105" s="9">
        <v>466.95100000000002</v>
      </c>
      <c r="CE105" s="10">
        <v>27.895</v>
      </c>
    </row>
    <row r="106" spans="1:83" x14ac:dyDescent="0.2">
      <c r="A106" s="40" t="s">
        <v>10</v>
      </c>
      <c r="B106" s="9">
        <v>2902.9139870925305</v>
      </c>
      <c r="C106" s="9">
        <v>589.86500000000001</v>
      </c>
      <c r="D106" s="9">
        <v>203.07</v>
      </c>
      <c r="E106" s="9">
        <v>2882.9149870925303</v>
      </c>
      <c r="F106" s="9">
        <v>136.96099999999993</v>
      </c>
      <c r="G106" s="9">
        <v>118.21699999999998</v>
      </c>
      <c r="H106" s="20">
        <v>5.6550000000000002</v>
      </c>
      <c r="I106" s="9">
        <v>69.091999999999999</v>
      </c>
      <c r="J106" s="20">
        <v>2.456</v>
      </c>
      <c r="K106" s="9">
        <v>14.344000000000001</v>
      </c>
      <c r="L106" s="9">
        <v>383.81200000000001</v>
      </c>
      <c r="M106" s="10">
        <v>82.396999999999991</v>
      </c>
      <c r="O106" s="40" t="s">
        <v>10</v>
      </c>
      <c r="P106" s="9">
        <v>2747.0210810165372</v>
      </c>
      <c r="Q106" s="9">
        <v>622.06000000000006</v>
      </c>
      <c r="R106" s="9">
        <v>204.86843952020391</v>
      </c>
      <c r="S106" s="9">
        <v>2740.5740810165371</v>
      </c>
      <c r="T106" s="9">
        <v>164.00599999999994</v>
      </c>
      <c r="U106" s="9">
        <v>114.27943952020389</v>
      </c>
      <c r="V106" s="20" t="s">
        <v>32</v>
      </c>
      <c r="W106" s="9">
        <v>74.659000000000006</v>
      </c>
      <c r="X106" s="20">
        <v>4.3710000000000004</v>
      </c>
      <c r="Y106" s="9">
        <v>6.4469999999999992</v>
      </c>
      <c r="Z106" s="9">
        <v>383.39499999999998</v>
      </c>
      <c r="AA106" s="10">
        <v>86.217999999999989</v>
      </c>
      <c r="AC106" s="40" t="s">
        <v>10</v>
      </c>
      <c r="AD106" s="9">
        <v>2397.4419174755258</v>
      </c>
      <c r="AE106" s="9">
        <v>675.87900000000013</v>
      </c>
      <c r="AF106" s="9">
        <v>188.38346274402988</v>
      </c>
      <c r="AG106" s="9">
        <v>2355.2538647517522</v>
      </c>
      <c r="AH106" s="9">
        <v>230.55000000000004</v>
      </c>
      <c r="AI106" s="9">
        <v>74.730068608916383</v>
      </c>
      <c r="AJ106" s="20" t="s">
        <v>32</v>
      </c>
      <c r="AK106" s="9">
        <v>62.457999999999998</v>
      </c>
      <c r="AL106" s="20">
        <v>1.5660000000000001</v>
      </c>
      <c r="AM106" s="9">
        <v>5.8979999999999997</v>
      </c>
      <c r="AN106" s="9">
        <v>382.87100000000004</v>
      </c>
      <c r="AO106" s="10">
        <v>77.388999999999996</v>
      </c>
      <c r="AQ106" s="40" t="s">
        <v>10</v>
      </c>
      <c r="AR106" s="9">
        <v>2258.0310932290581</v>
      </c>
      <c r="AS106" s="9">
        <v>656.13100000000009</v>
      </c>
      <c r="AT106" s="9">
        <v>259.44325361945272</v>
      </c>
      <c r="AU106" s="9">
        <v>2217.3910932290592</v>
      </c>
      <c r="AV106" s="9">
        <v>234.27900000000008</v>
      </c>
      <c r="AW106" s="9">
        <v>117.28925361945281</v>
      </c>
      <c r="AX106" s="20">
        <v>0.22</v>
      </c>
      <c r="AY106" s="9">
        <v>57.421999999999997</v>
      </c>
      <c r="AZ106" s="20" t="s">
        <v>32</v>
      </c>
      <c r="BA106" s="9">
        <v>11.934000000000001</v>
      </c>
      <c r="BB106" s="9">
        <v>364.42999999999995</v>
      </c>
      <c r="BC106" s="10">
        <v>105.937</v>
      </c>
      <c r="BE106" s="40" t="s">
        <v>10</v>
      </c>
      <c r="BF106" s="9">
        <v>2294.7049354569526</v>
      </c>
      <c r="BG106" s="9">
        <v>607.04445800214035</v>
      </c>
      <c r="BH106" s="9">
        <v>223.15600000000001</v>
      </c>
      <c r="BI106" s="9">
        <v>2283.3619354569528</v>
      </c>
      <c r="BJ106" s="9">
        <v>200.06645800214042</v>
      </c>
      <c r="BK106" s="9">
        <v>83.582000000000022</v>
      </c>
      <c r="BL106" s="20" t="s">
        <v>32</v>
      </c>
      <c r="BM106" s="9">
        <v>48.843000000000004</v>
      </c>
      <c r="BN106" s="20" t="s">
        <v>32</v>
      </c>
      <c r="BO106" s="9">
        <v>11.343</v>
      </c>
      <c r="BP106" s="9">
        <v>358.13499999999999</v>
      </c>
      <c r="BQ106" s="10">
        <v>139.57400000000001</v>
      </c>
      <c r="BS106" s="40" t="s">
        <v>10</v>
      </c>
      <c r="BT106" s="9">
        <v>2131.6523558304284</v>
      </c>
      <c r="BU106" s="9">
        <v>546.68494137454059</v>
      </c>
      <c r="BV106" s="9">
        <v>85.13000000000001</v>
      </c>
      <c r="BW106" s="9">
        <v>2122.5733558304282</v>
      </c>
      <c r="BX106" s="9">
        <v>184.79494137454066</v>
      </c>
      <c r="BY106" s="9">
        <v>45.053000000000004</v>
      </c>
      <c r="BZ106" s="20" t="s">
        <v>32</v>
      </c>
      <c r="CA106" s="9">
        <v>45.193999999999996</v>
      </c>
      <c r="CB106" s="20" t="s">
        <v>32</v>
      </c>
      <c r="CC106" s="9">
        <v>9.0790000000000006</v>
      </c>
      <c r="CD106" s="9">
        <v>316.69600000000003</v>
      </c>
      <c r="CE106" s="10">
        <v>40.076999999999998</v>
      </c>
    </row>
    <row r="107" spans="1:83" x14ac:dyDescent="0.2">
      <c r="A107" s="40" t="s">
        <v>11</v>
      </c>
      <c r="B107" s="9">
        <v>1364.088774351882</v>
      </c>
      <c r="C107" s="9">
        <v>163.40899999999999</v>
      </c>
      <c r="D107" s="9">
        <v>52.310950835444295</v>
      </c>
      <c r="E107" s="9">
        <v>1362.9847743518819</v>
      </c>
      <c r="F107" s="9">
        <v>143.27199999999999</v>
      </c>
      <c r="G107" s="9">
        <v>50.874950835444295</v>
      </c>
      <c r="H107" s="9">
        <v>0.79700000000000004</v>
      </c>
      <c r="I107" s="9">
        <v>16.23</v>
      </c>
      <c r="J107" s="20">
        <v>0.246</v>
      </c>
      <c r="K107" s="20">
        <v>0.17499999999999999</v>
      </c>
      <c r="L107" s="20">
        <v>3.907</v>
      </c>
      <c r="M107" s="10" t="s">
        <v>32</v>
      </c>
      <c r="O107" s="40" t="s">
        <v>11</v>
      </c>
      <c r="P107" s="9">
        <v>1271.8686240589484</v>
      </c>
      <c r="Q107" s="9">
        <v>158.33699999999999</v>
      </c>
      <c r="R107" s="9">
        <v>38.828000000000003</v>
      </c>
      <c r="S107" s="9">
        <v>1271.6266240589484</v>
      </c>
      <c r="T107" s="9">
        <v>134.18</v>
      </c>
      <c r="U107" s="9">
        <v>38.120999999999988</v>
      </c>
      <c r="V107" s="9" t="s">
        <v>32</v>
      </c>
      <c r="W107" s="9">
        <v>20.036000000000001</v>
      </c>
      <c r="X107" s="20">
        <v>0.246</v>
      </c>
      <c r="Y107" s="20">
        <v>4.2000000000000003E-2</v>
      </c>
      <c r="Z107" s="20">
        <v>4.0919999999999996</v>
      </c>
      <c r="AA107" s="10" t="s">
        <v>32</v>
      </c>
      <c r="AC107" s="40" t="s">
        <v>11</v>
      </c>
      <c r="AD107" s="9">
        <v>1234.2790951545162</v>
      </c>
      <c r="AE107" s="9">
        <v>167.06499999999997</v>
      </c>
      <c r="AF107" s="9">
        <v>61.715315189432992</v>
      </c>
      <c r="AG107" s="9">
        <v>1233.5181700950563</v>
      </c>
      <c r="AH107" s="9">
        <v>130.43999999999997</v>
      </c>
      <c r="AI107" s="9">
        <v>56.979913785260393</v>
      </c>
      <c r="AJ107" s="9">
        <v>7.0000000000000001E-3</v>
      </c>
      <c r="AK107" s="9">
        <v>31.292999999999999</v>
      </c>
      <c r="AL107" s="20">
        <v>0.246</v>
      </c>
      <c r="AM107" s="20">
        <v>0.38400000000000001</v>
      </c>
      <c r="AN107" s="20">
        <v>5.2750000000000004</v>
      </c>
      <c r="AO107" s="10" t="s">
        <v>32</v>
      </c>
      <c r="AQ107" s="40" t="s">
        <v>11</v>
      </c>
      <c r="AR107" s="9">
        <v>1399.4119774423357</v>
      </c>
      <c r="AS107" s="9">
        <v>150.63299999999995</v>
      </c>
      <c r="AT107" s="9">
        <v>117.07899999999999</v>
      </c>
      <c r="AU107" s="9">
        <v>1394.3359774423357</v>
      </c>
      <c r="AV107" s="9">
        <v>125.83899999999997</v>
      </c>
      <c r="AW107" s="9">
        <v>113.836</v>
      </c>
      <c r="AX107" s="9">
        <v>3.5939999999999999</v>
      </c>
      <c r="AY107" s="9">
        <v>19.288</v>
      </c>
      <c r="AZ107" s="20" t="s">
        <v>32</v>
      </c>
      <c r="BA107" s="20">
        <v>1.03</v>
      </c>
      <c r="BB107" s="20">
        <v>5.335</v>
      </c>
      <c r="BC107" s="10" t="s">
        <v>32</v>
      </c>
      <c r="BE107" s="40" t="s">
        <v>11</v>
      </c>
      <c r="BF107" s="9">
        <v>1389.1698954688641</v>
      </c>
      <c r="BG107" s="9">
        <v>164.69417335141051</v>
      </c>
      <c r="BH107" s="9">
        <v>37.460680636880596</v>
      </c>
      <c r="BI107" s="9">
        <v>1388.0948954688638</v>
      </c>
      <c r="BJ107" s="9">
        <v>143.1861733514105</v>
      </c>
      <c r="BK107" s="9">
        <v>37.460680636880596</v>
      </c>
      <c r="BL107" s="9">
        <v>0.39800000000000002</v>
      </c>
      <c r="BM107" s="9">
        <v>16.32</v>
      </c>
      <c r="BN107" s="20" t="s">
        <v>32</v>
      </c>
      <c r="BO107" s="20">
        <v>0.58199999999999996</v>
      </c>
      <c r="BP107" s="20">
        <v>5.1449999999999996</v>
      </c>
      <c r="BQ107" s="10" t="s">
        <v>32</v>
      </c>
      <c r="BS107" s="40" t="s">
        <v>11</v>
      </c>
      <c r="BT107" s="9">
        <v>1197.4331696198026</v>
      </c>
      <c r="BU107" s="9">
        <v>111.15972221290102</v>
      </c>
      <c r="BV107" s="9">
        <v>73.911395855404805</v>
      </c>
      <c r="BW107" s="9">
        <v>1197.1571696198027</v>
      </c>
      <c r="BX107" s="9">
        <v>97.240722212901005</v>
      </c>
      <c r="BY107" s="9">
        <v>73.911395855404805</v>
      </c>
      <c r="BZ107" s="9">
        <v>3.1E-2</v>
      </c>
      <c r="CA107" s="9">
        <v>12.611000000000001</v>
      </c>
      <c r="CB107" s="20" t="s">
        <v>32</v>
      </c>
      <c r="CC107" s="20">
        <v>0.15</v>
      </c>
      <c r="CD107" s="20">
        <v>1.2649999999999999</v>
      </c>
      <c r="CE107" s="10" t="s">
        <v>32</v>
      </c>
    </row>
    <row r="108" spans="1:83" x14ac:dyDescent="0.2">
      <c r="A108" s="40" t="s">
        <v>12</v>
      </c>
      <c r="B108" s="9">
        <v>12666.829737460794</v>
      </c>
      <c r="C108" s="9">
        <v>7227.7490000000007</v>
      </c>
      <c r="D108" s="9">
        <v>1753.3289484112286</v>
      </c>
      <c r="E108" s="9">
        <v>12340.014737460795</v>
      </c>
      <c r="F108" s="9">
        <v>721.52899999999943</v>
      </c>
      <c r="G108" s="9">
        <v>649.92894841122848</v>
      </c>
      <c r="H108" s="9">
        <v>100.313</v>
      </c>
      <c r="I108" s="9">
        <v>1922.5680000000004</v>
      </c>
      <c r="J108" s="9">
        <v>134.48299999999998</v>
      </c>
      <c r="K108" s="9">
        <v>193.31800000000007</v>
      </c>
      <c r="L108" s="9">
        <v>4581.2070000000012</v>
      </c>
      <c r="M108" s="10">
        <v>961.99100000000021</v>
      </c>
      <c r="O108" s="40" t="s">
        <v>12</v>
      </c>
      <c r="P108" s="9">
        <v>11726.60497431743</v>
      </c>
      <c r="Q108" s="9">
        <v>7078.4860000000026</v>
      </c>
      <c r="R108" s="9">
        <v>1650.9507129756669</v>
      </c>
      <c r="S108" s="9">
        <v>11442.102974317428</v>
      </c>
      <c r="T108" s="9">
        <v>751.21299999999951</v>
      </c>
      <c r="U108" s="9">
        <v>437.32171297566612</v>
      </c>
      <c r="V108" s="9">
        <v>86.844000000000008</v>
      </c>
      <c r="W108" s="9">
        <v>1852.7389999999998</v>
      </c>
      <c r="X108" s="9">
        <v>202.87100000000001</v>
      </c>
      <c r="Y108" s="9">
        <v>192.654</v>
      </c>
      <c r="Z108" s="9">
        <v>4471.09</v>
      </c>
      <c r="AA108" s="10">
        <v>1004.526</v>
      </c>
      <c r="AC108" s="40" t="s">
        <v>12</v>
      </c>
      <c r="AD108" s="9">
        <v>10578.886985633595</v>
      </c>
      <c r="AE108" s="9">
        <v>7219.3480000000009</v>
      </c>
      <c r="AF108" s="9">
        <v>1474.7716527624311</v>
      </c>
      <c r="AG108" s="9">
        <v>10284.611739120995</v>
      </c>
      <c r="AH108" s="9">
        <v>719.47500000000048</v>
      </c>
      <c r="AI108" s="9">
        <v>440.7366527624315</v>
      </c>
      <c r="AJ108" s="9">
        <v>94.313999999999979</v>
      </c>
      <c r="AK108" s="9">
        <v>1827.1149999999996</v>
      </c>
      <c r="AL108" s="9">
        <v>196.93100000000001</v>
      </c>
      <c r="AM108" s="9">
        <v>197.82499999999996</v>
      </c>
      <c r="AN108" s="9">
        <v>4666.469000000001</v>
      </c>
      <c r="AO108" s="10">
        <v>829.88100000000009</v>
      </c>
      <c r="AQ108" s="40" t="s">
        <v>12</v>
      </c>
      <c r="AR108" s="9">
        <v>9483.1840879357842</v>
      </c>
      <c r="AS108" s="9">
        <v>6761.1509999999989</v>
      </c>
      <c r="AT108" s="9">
        <v>1706.4018932931228</v>
      </c>
      <c r="AU108" s="9">
        <v>9159.2490879357829</v>
      </c>
      <c r="AV108" s="9">
        <v>766.79199999999969</v>
      </c>
      <c r="AW108" s="9">
        <v>392.49566887050753</v>
      </c>
      <c r="AX108" s="9">
        <v>90.028999999999996</v>
      </c>
      <c r="AY108" s="9">
        <v>1762.655</v>
      </c>
      <c r="AZ108" s="9">
        <v>275.75500000000005</v>
      </c>
      <c r="BA108" s="9">
        <v>229.00900000000001</v>
      </c>
      <c r="BB108" s="9">
        <v>4225.4229999999989</v>
      </c>
      <c r="BC108" s="10">
        <v>1033.8150000000001</v>
      </c>
      <c r="BE108" s="40" t="s">
        <v>12</v>
      </c>
      <c r="BF108" s="9">
        <v>8322.2005056050275</v>
      </c>
      <c r="BG108" s="9">
        <v>6336.2526509683275</v>
      </c>
      <c r="BH108" s="9">
        <v>1024.551966247453</v>
      </c>
      <c r="BI108" s="9">
        <v>7999.0695058974761</v>
      </c>
      <c r="BJ108" s="9">
        <v>740.26365096832751</v>
      </c>
      <c r="BK108" s="9">
        <v>270.58396624745313</v>
      </c>
      <c r="BL108" s="9">
        <v>93.855000000000004</v>
      </c>
      <c r="BM108" s="9">
        <v>1621.1900000000003</v>
      </c>
      <c r="BN108" s="9">
        <v>156.88200000000001</v>
      </c>
      <c r="BO108" s="9">
        <v>220.13099970755346</v>
      </c>
      <c r="BP108" s="9">
        <v>3965.9310000000009</v>
      </c>
      <c r="BQ108" s="10">
        <v>589.58999999999992</v>
      </c>
      <c r="BS108" s="40" t="s">
        <v>12</v>
      </c>
      <c r="BT108" s="9">
        <v>8192.6528549048853</v>
      </c>
      <c r="BU108" s="9">
        <v>5930.9407888110645</v>
      </c>
      <c r="BV108" s="9">
        <v>731.28416313422372</v>
      </c>
      <c r="BW108" s="9">
        <v>7908.1978549048863</v>
      </c>
      <c r="BX108" s="9">
        <v>688.90678881106373</v>
      </c>
      <c r="BY108" s="9">
        <v>238.1141631342235</v>
      </c>
      <c r="BZ108" s="9">
        <v>70.968999999999994</v>
      </c>
      <c r="CA108" s="9">
        <v>1514.4650000000001</v>
      </c>
      <c r="CB108" s="9">
        <v>169.917</v>
      </c>
      <c r="CC108" s="9">
        <v>208.64000000000001</v>
      </c>
      <c r="CD108" s="9">
        <v>3725.36</v>
      </c>
      <c r="CE108" s="10">
        <v>314.04699999999991</v>
      </c>
    </row>
    <row r="109" spans="1:83" x14ac:dyDescent="0.2">
      <c r="A109" s="40" t="s">
        <v>13</v>
      </c>
      <c r="B109" s="9">
        <v>3660.7894279669672</v>
      </c>
      <c r="C109" s="9">
        <v>1432.2189999999998</v>
      </c>
      <c r="D109" s="9">
        <v>642.9376854555087</v>
      </c>
      <c r="E109" s="9">
        <v>3591.8554279669675</v>
      </c>
      <c r="F109" s="9">
        <v>141.67100000000002</v>
      </c>
      <c r="G109" s="9">
        <v>132.47368545550862</v>
      </c>
      <c r="H109" s="9">
        <v>26.416999999999998</v>
      </c>
      <c r="I109" s="9">
        <v>42.71</v>
      </c>
      <c r="J109" s="9">
        <v>0.28799999999999998</v>
      </c>
      <c r="K109" s="9">
        <v>42.517000000000003</v>
      </c>
      <c r="L109" s="9">
        <v>1247.5629999999996</v>
      </c>
      <c r="M109" s="10">
        <v>508.81200000000001</v>
      </c>
      <c r="O109" s="40" t="s">
        <v>13</v>
      </c>
      <c r="P109" s="9">
        <v>3139.2484947092053</v>
      </c>
      <c r="Q109" s="9">
        <v>1486.1670000000001</v>
      </c>
      <c r="R109" s="9">
        <v>416.06999999999982</v>
      </c>
      <c r="S109" s="9">
        <v>3064.8274947092054</v>
      </c>
      <c r="T109" s="9">
        <v>220.56699999999992</v>
      </c>
      <c r="U109" s="9">
        <v>48.288000000000004</v>
      </c>
      <c r="V109" s="9">
        <v>14.694000000000001</v>
      </c>
      <c r="W109" s="9">
        <v>49.108999999999995</v>
      </c>
      <c r="X109" s="9">
        <v>4.9370000000000003</v>
      </c>
      <c r="Y109" s="9">
        <v>56.121999999999986</v>
      </c>
      <c r="Z109" s="9">
        <v>1215.9769999999999</v>
      </c>
      <c r="AA109" s="10">
        <v>351.97799999999995</v>
      </c>
      <c r="AC109" s="40" t="s">
        <v>13</v>
      </c>
      <c r="AD109" s="9">
        <v>2285.4819050222191</v>
      </c>
      <c r="AE109" s="9">
        <v>1472.1320000000003</v>
      </c>
      <c r="AF109" s="9">
        <v>432.77867390416372</v>
      </c>
      <c r="AG109" s="9">
        <v>2176.6079050222193</v>
      </c>
      <c r="AH109" s="9">
        <v>199.93800000000007</v>
      </c>
      <c r="AI109" s="9">
        <v>103.62467390416383</v>
      </c>
      <c r="AJ109" s="9">
        <v>36.411999999999999</v>
      </c>
      <c r="AK109" s="9">
        <v>55.125</v>
      </c>
      <c r="AL109" s="9">
        <v>3.9950000000000001</v>
      </c>
      <c r="AM109" s="9">
        <v>69.635999999999996</v>
      </c>
      <c r="AN109" s="9">
        <v>1215.568</v>
      </c>
      <c r="AO109" s="10">
        <v>311.69900000000001</v>
      </c>
      <c r="AQ109" s="40" t="s">
        <v>13</v>
      </c>
      <c r="AR109" s="9">
        <v>2556.0713399676629</v>
      </c>
      <c r="AS109" s="9">
        <v>1605.7249999999992</v>
      </c>
      <c r="AT109" s="9">
        <v>461.21284660994098</v>
      </c>
      <c r="AU109" s="9">
        <v>2478.7600372078696</v>
      </c>
      <c r="AV109" s="9">
        <v>259.57900000000001</v>
      </c>
      <c r="AW109" s="9">
        <v>68.475712148868894</v>
      </c>
      <c r="AX109" s="9">
        <v>33.214999999999996</v>
      </c>
      <c r="AY109" s="9">
        <v>51.475999999999999</v>
      </c>
      <c r="AZ109" s="9">
        <v>3.0289999999999999</v>
      </c>
      <c r="BA109" s="9">
        <v>40.486000000000004</v>
      </c>
      <c r="BB109" s="9">
        <v>1294.22</v>
      </c>
      <c r="BC109" s="10">
        <v>379.32900000000001</v>
      </c>
      <c r="BE109" s="40" t="s">
        <v>13</v>
      </c>
      <c r="BF109" s="9">
        <v>2217.9336592458467</v>
      </c>
      <c r="BG109" s="9">
        <v>1434.923</v>
      </c>
      <c r="BH109" s="9">
        <v>360.9260000000001</v>
      </c>
      <c r="BI109" s="9">
        <v>2123.3956592458462</v>
      </c>
      <c r="BJ109" s="9">
        <v>183.41899999999998</v>
      </c>
      <c r="BK109" s="9">
        <v>62.278999999999996</v>
      </c>
      <c r="BL109" s="9">
        <v>39.591000000000001</v>
      </c>
      <c r="BM109" s="9">
        <v>47.552</v>
      </c>
      <c r="BN109" s="9">
        <v>2.802</v>
      </c>
      <c r="BO109" s="9">
        <v>51.159000000000006</v>
      </c>
      <c r="BP109" s="9">
        <v>1202.9099999999999</v>
      </c>
      <c r="BQ109" s="10">
        <v>291.44</v>
      </c>
      <c r="BS109" s="40" t="s">
        <v>13</v>
      </c>
      <c r="BT109" s="9">
        <v>1852.7744818261517</v>
      </c>
      <c r="BU109" s="9">
        <v>1383.4263652568466</v>
      </c>
      <c r="BV109" s="9">
        <v>51.889000000000003</v>
      </c>
      <c r="BW109" s="9">
        <v>1779.569481826152</v>
      </c>
      <c r="BX109" s="9">
        <v>146.25236525684753</v>
      </c>
      <c r="BY109" s="9">
        <v>37.792999999999992</v>
      </c>
      <c r="BZ109" s="9">
        <v>35.704000000000001</v>
      </c>
      <c r="CA109" s="9">
        <v>47.454999999999998</v>
      </c>
      <c r="CB109" s="9">
        <v>0.27300000000000002</v>
      </c>
      <c r="CC109" s="9">
        <v>34.440000000000005</v>
      </c>
      <c r="CD109" s="9">
        <v>1189.2589999999998</v>
      </c>
      <c r="CE109" s="10">
        <v>11.064</v>
      </c>
    </row>
    <row r="110" spans="1:83" x14ac:dyDescent="0.2">
      <c r="A110" s="40" t="s">
        <v>14</v>
      </c>
      <c r="B110" s="9">
        <v>3497.3310247326867</v>
      </c>
      <c r="C110" s="9">
        <v>505.45000000000005</v>
      </c>
      <c r="D110" s="9">
        <v>274.64800000000002</v>
      </c>
      <c r="E110" s="9">
        <v>3471.4560247326867</v>
      </c>
      <c r="F110" s="9">
        <v>146.97800000000001</v>
      </c>
      <c r="G110" s="9">
        <v>233.72900000000001</v>
      </c>
      <c r="H110" s="9">
        <v>0.16400000000000001</v>
      </c>
      <c r="I110" s="9">
        <v>13.796999999999999</v>
      </c>
      <c r="J110" s="20">
        <v>1.4139999999999999</v>
      </c>
      <c r="K110" s="9">
        <v>25.64</v>
      </c>
      <c r="L110" s="9">
        <v>344.642</v>
      </c>
      <c r="M110" s="10">
        <v>39.505000000000003</v>
      </c>
      <c r="O110" s="40" t="s">
        <v>14</v>
      </c>
      <c r="P110" s="9">
        <v>3099.7325357481373</v>
      </c>
      <c r="Q110" s="9">
        <v>479.73000000000008</v>
      </c>
      <c r="R110" s="9">
        <v>219.76</v>
      </c>
      <c r="S110" s="9">
        <v>3073.4465357481372</v>
      </c>
      <c r="T110" s="9">
        <v>131.53800000000001</v>
      </c>
      <c r="U110" s="9">
        <v>193.98699999999999</v>
      </c>
      <c r="V110" s="9">
        <v>0.48599999999999999</v>
      </c>
      <c r="W110" s="9">
        <v>12.98</v>
      </c>
      <c r="X110" s="20" t="s">
        <v>32</v>
      </c>
      <c r="Y110" s="9">
        <v>25.800000000000004</v>
      </c>
      <c r="Z110" s="9">
        <v>334.38399999999996</v>
      </c>
      <c r="AA110" s="10">
        <v>25.773</v>
      </c>
      <c r="AC110" s="40" t="s">
        <v>14</v>
      </c>
      <c r="AD110" s="9">
        <v>2868.2380104046656</v>
      </c>
      <c r="AE110" s="9">
        <v>519.10799999999995</v>
      </c>
      <c r="AF110" s="9">
        <v>215.08563107133807</v>
      </c>
      <c r="AG110" s="9">
        <v>2855.1740104046658</v>
      </c>
      <c r="AH110" s="9">
        <v>179.71900000000005</v>
      </c>
      <c r="AI110" s="9">
        <v>198.95663107133799</v>
      </c>
      <c r="AJ110" s="9">
        <v>0.98399999999999999</v>
      </c>
      <c r="AK110" s="9">
        <v>12.021999999999998</v>
      </c>
      <c r="AL110" s="20" t="s">
        <v>32</v>
      </c>
      <c r="AM110" s="9">
        <v>12.08</v>
      </c>
      <c r="AN110" s="9">
        <v>326.72500000000002</v>
      </c>
      <c r="AO110" s="10">
        <v>16.128999999999998</v>
      </c>
      <c r="AQ110" s="40" t="s">
        <v>14</v>
      </c>
      <c r="AR110" s="9">
        <v>3098.7677705201031</v>
      </c>
      <c r="AS110" s="9">
        <v>520.15100000000007</v>
      </c>
      <c r="AT110" s="9">
        <v>155.45146174419827</v>
      </c>
      <c r="AU110" s="9">
        <v>3077.3597705201032</v>
      </c>
      <c r="AV110" s="9">
        <v>235.41599999999991</v>
      </c>
      <c r="AW110" s="9">
        <v>127.58746174419832</v>
      </c>
      <c r="AX110" s="9">
        <v>0.875</v>
      </c>
      <c r="AY110" s="9">
        <v>9.17</v>
      </c>
      <c r="AZ110" s="20" t="s">
        <v>32</v>
      </c>
      <c r="BA110" s="9">
        <v>20.533000000000001</v>
      </c>
      <c r="BB110" s="9">
        <v>274.83999999999997</v>
      </c>
      <c r="BC110" s="10">
        <v>27.863999999999997</v>
      </c>
      <c r="BE110" s="40" t="s">
        <v>14</v>
      </c>
      <c r="BF110" s="9">
        <v>2854.7398026948704</v>
      </c>
      <c r="BG110" s="9">
        <v>568.39061944065259</v>
      </c>
      <c r="BH110" s="9">
        <v>92.563000000000002</v>
      </c>
      <c r="BI110" s="9">
        <v>2828.0628026948698</v>
      </c>
      <c r="BJ110" s="9">
        <v>254.11161944065259</v>
      </c>
      <c r="BK110" s="9">
        <v>75.858000000000004</v>
      </c>
      <c r="BL110" s="9">
        <v>5.0000000000000001E-3</v>
      </c>
      <c r="BM110" s="9">
        <v>9.5609999999999999</v>
      </c>
      <c r="BN110" s="20" t="s">
        <v>32</v>
      </c>
      <c r="BO110" s="9">
        <v>26.671999999999997</v>
      </c>
      <c r="BP110" s="9">
        <v>304.71800000000002</v>
      </c>
      <c r="BQ110" s="10">
        <v>16.705000000000002</v>
      </c>
      <c r="BS110" s="40" t="s">
        <v>14</v>
      </c>
      <c r="BT110" s="9">
        <v>2802.2393646491032</v>
      </c>
      <c r="BU110" s="9">
        <v>495.34015159130888</v>
      </c>
      <c r="BV110" s="9">
        <v>42.991447157652907</v>
      </c>
      <c r="BW110" s="9">
        <v>2781.3323646491031</v>
      </c>
      <c r="BX110" s="9">
        <v>214.96615159130874</v>
      </c>
      <c r="BY110" s="9">
        <v>37.786447157652901</v>
      </c>
      <c r="BZ110" s="9">
        <v>2.3E-2</v>
      </c>
      <c r="CA110" s="9">
        <v>4.883</v>
      </c>
      <c r="CB110" s="20" t="s">
        <v>32</v>
      </c>
      <c r="CC110" s="9">
        <v>20.884</v>
      </c>
      <c r="CD110" s="9">
        <v>275.49100000000004</v>
      </c>
      <c r="CE110" s="10">
        <v>5.2050000000000001</v>
      </c>
    </row>
    <row r="111" spans="1:83" x14ac:dyDescent="0.2">
      <c r="A111" s="40" t="s">
        <v>15</v>
      </c>
      <c r="B111" s="9">
        <v>4330.8906148108763</v>
      </c>
      <c r="C111" s="9">
        <v>1662.4339999999995</v>
      </c>
      <c r="D111" s="9">
        <v>766.93807949651455</v>
      </c>
      <c r="E111" s="9">
        <v>4148.9396148108763</v>
      </c>
      <c r="F111" s="9">
        <v>215.18499999999995</v>
      </c>
      <c r="G111" s="9">
        <v>286.92807949651467</v>
      </c>
      <c r="H111" s="9">
        <v>2.27</v>
      </c>
      <c r="I111" s="9">
        <v>97.046000000000021</v>
      </c>
      <c r="J111" s="9">
        <v>3.637</v>
      </c>
      <c r="K111" s="9">
        <v>170.303</v>
      </c>
      <c r="L111" s="9">
        <v>1344.6399999999994</v>
      </c>
      <c r="M111" s="10">
        <v>473.86399999999992</v>
      </c>
      <c r="O111" s="40" t="s">
        <v>15</v>
      </c>
      <c r="P111" s="9">
        <v>3880.1732578726765</v>
      </c>
      <c r="Q111" s="9">
        <v>1642.3280000000004</v>
      </c>
      <c r="R111" s="9">
        <v>746.55996954611999</v>
      </c>
      <c r="S111" s="9">
        <v>3712.729257872677</v>
      </c>
      <c r="T111" s="9">
        <v>225.785</v>
      </c>
      <c r="U111" s="9">
        <v>213.39996954612067</v>
      </c>
      <c r="V111" s="9">
        <v>4.258</v>
      </c>
      <c r="W111" s="9">
        <v>93.117000000000019</v>
      </c>
      <c r="X111" s="9">
        <v>2.5999999999999999E-2</v>
      </c>
      <c r="Y111" s="9">
        <v>153.45299999999997</v>
      </c>
      <c r="Z111" s="9">
        <v>1317.6780000000001</v>
      </c>
      <c r="AA111" s="10">
        <v>530.79499999999996</v>
      </c>
      <c r="AC111" s="40" t="s">
        <v>15</v>
      </c>
      <c r="AD111" s="9">
        <v>3732.0823564540874</v>
      </c>
      <c r="AE111" s="9">
        <v>1601.0339999999997</v>
      </c>
      <c r="AF111" s="9">
        <v>610.60429922301125</v>
      </c>
      <c r="AG111" s="9">
        <v>3571.0893564540879</v>
      </c>
      <c r="AH111" s="9">
        <v>260.93</v>
      </c>
      <c r="AI111" s="9">
        <v>119.19729922301171</v>
      </c>
      <c r="AJ111" s="9">
        <v>8.0540000000000003</v>
      </c>
      <c r="AK111" s="9">
        <v>78.623999999999995</v>
      </c>
      <c r="AL111" s="9">
        <v>1.0819999999999999</v>
      </c>
      <c r="AM111" s="9">
        <v>149.08699999999999</v>
      </c>
      <c r="AN111" s="9">
        <v>1256.6409999999998</v>
      </c>
      <c r="AO111" s="10">
        <v>487.48400000000004</v>
      </c>
      <c r="AQ111" s="40" t="s">
        <v>15</v>
      </c>
      <c r="AR111" s="9">
        <v>3192.2086755557652</v>
      </c>
      <c r="AS111" s="9">
        <v>1608.6560000000006</v>
      </c>
      <c r="AT111" s="9">
        <v>666.05473875026576</v>
      </c>
      <c r="AU111" s="9">
        <v>3063.5888748786988</v>
      </c>
      <c r="AV111" s="9">
        <v>176.17499999999995</v>
      </c>
      <c r="AW111" s="9">
        <v>136.09207922244687</v>
      </c>
      <c r="AX111" s="9">
        <v>10.198</v>
      </c>
      <c r="AY111" s="9">
        <v>84.602000000000004</v>
      </c>
      <c r="AZ111" s="9">
        <v>2.0509999999999997</v>
      </c>
      <c r="BA111" s="9">
        <v>114.92200000000003</v>
      </c>
      <c r="BB111" s="9">
        <v>1344.5330000000001</v>
      </c>
      <c r="BC111" s="10">
        <v>520.34299999999985</v>
      </c>
      <c r="BE111" s="40" t="s">
        <v>15</v>
      </c>
      <c r="BF111" s="9">
        <v>3661.6479327392963</v>
      </c>
      <c r="BG111" s="9">
        <v>1445.7155772306062</v>
      </c>
      <c r="BH111" s="9">
        <v>475.64894230752685</v>
      </c>
      <c r="BI111" s="9">
        <v>3475.2479327392953</v>
      </c>
      <c r="BJ111" s="9">
        <v>172.22657723060624</v>
      </c>
      <c r="BK111" s="9">
        <v>134.96694230752689</v>
      </c>
      <c r="BL111" s="9">
        <v>5.6</v>
      </c>
      <c r="BM111" s="9">
        <v>90.936000000000007</v>
      </c>
      <c r="BN111" s="9">
        <v>2.9389999999999996</v>
      </c>
      <c r="BO111" s="9">
        <v>173.12699999999995</v>
      </c>
      <c r="BP111" s="9">
        <v>1176.2850000000001</v>
      </c>
      <c r="BQ111" s="10">
        <v>332.28500000000003</v>
      </c>
      <c r="BS111" s="40" t="s">
        <v>15</v>
      </c>
      <c r="BT111" s="9">
        <v>3574.1003837237186</v>
      </c>
      <c r="BU111" s="9">
        <v>1189.5521521662304</v>
      </c>
      <c r="BV111" s="9">
        <v>137.83365236241877</v>
      </c>
      <c r="BW111" s="9">
        <v>3423.8223837237192</v>
      </c>
      <c r="BX111" s="9">
        <v>159.63215216623058</v>
      </c>
      <c r="BY111" s="9">
        <v>70.607652362418804</v>
      </c>
      <c r="BZ111" s="9">
        <v>9.0039999999999996</v>
      </c>
      <c r="CA111" s="9">
        <v>92.905999999999992</v>
      </c>
      <c r="CB111" s="9">
        <v>1.0720000000000001</v>
      </c>
      <c r="CC111" s="9">
        <v>132.34600000000003</v>
      </c>
      <c r="CD111" s="9">
        <v>937.01400000000012</v>
      </c>
      <c r="CE111" s="10">
        <v>60.442999999999998</v>
      </c>
    </row>
  </sheetData>
  <mergeCells count="72">
    <mergeCell ref="E73:G73"/>
    <mergeCell ref="H73:J73"/>
    <mergeCell ref="K73:M73"/>
    <mergeCell ref="A23:M23"/>
    <mergeCell ref="A4:A5"/>
    <mergeCell ref="B4:D4"/>
    <mergeCell ref="E4:G4"/>
    <mergeCell ref="H4:J4"/>
    <mergeCell ref="K4:M4"/>
    <mergeCell ref="A70:M70"/>
    <mergeCell ref="O70:AA70"/>
    <mergeCell ref="A29:A30"/>
    <mergeCell ref="B29:D29"/>
    <mergeCell ref="E29:G29"/>
    <mergeCell ref="H29:J29"/>
    <mergeCell ref="K29:M29"/>
    <mergeCell ref="A51:A52"/>
    <mergeCell ref="B51:D51"/>
    <mergeCell ref="E51:G51"/>
    <mergeCell ref="H51:J51"/>
    <mergeCell ref="K51:M51"/>
    <mergeCell ref="BO73:BQ73"/>
    <mergeCell ref="AR73:AT73"/>
    <mergeCell ref="AU73:AW73"/>
    <mergeCell ref="AX73:AZ73"/>
    <mergeCell ref="BA73:BC73"/>
    <mergeCell ref="A92:M92"/>
    <mergeCell ref="O92:AA92"/>
    <mergeCell ref="BF73:BH73"/>
    <mergeCell ref="BI73:BK73"/>
    <mergeCell ref="BL73:BN73"/>
    <mergeCell ref="AD73:AF73"/>
    <mergeCell ref="AG73:AI73"/>
    <mergeCell ref="AJ73:AL73"/>
    <mergeCell ref="AM73:AO73"/>
    <mergeCell ref="O73:O74"/>
    <mergeCell ref="P73:R73"/>
    <mergeCell ref="S73:U73"/>
    <mergeCell ref="V73:X73"/>
    <mergeCell ref="Y73:AA73"/>
    <mergeCell ref="A73:A74"/>
    <mergeCell ref="B73:D73"/>
    <mergeCell ref="A95:A96"/>
    <mergeCell ref="B95:D95"/>
    <mergeCell ref="E95:G95"/>
    <mergeCell ref="H95:J95"/>
    <mergeCell ref="K95:M95"/>
    <mergeCell ref="AD95:AF95"/>
    <mergeCell ref="AG95:AI95"/>
    <mergeCell ref="AJ95:AL95"/>
    <mergeCell ref="AM95:AO95"/>
    <mergeCell ref="O95:O96"/>
    <mergeCell ref="P95:R95"/>
    <mergeCell ref="S95:U95"/>
    <mergeCell ref="V95:X95"/>
    <mergeCell ref="Y95:AA95"/>
    <mergeCell ref="BF95:BH95"/>
    <mergeCell ref="BI95:BK95"/>
    <mergeCell ref="BL95:BN95"/>
    <mergeCell ref="BO95:BQ95"/>
    <mergeCell ref="AR95:AT95"/>
    <mergeCell ref="AU95:AW95"/>
    <mergeCell ref="AX95:AZ95"/>
    <mergeCell ref="BA95:BC95"/>
    <mergeCell ref="BT73:BV73"/>
    <mergeCell ref="BW73:BY73"/>
    <mergeCell ref="BZ73:CB73"/>
    <mergeCell ref="CC73:CE73"/>
    <mergeCell ref="BT95:BV95"/>
    <mergeCell ref="BW95:BY95"/>
    <mergeCell ref="BZ95:CB95"/>
    <mergeCell ref="CC95:CE95"/>
  </mergeCells>
  <hyperlinks>
    <hyperlink ref="O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E69"/>
  <sheetViews>
    <sheetView zoomScaleNormal="100" workbookViewId="0"/>
  </sheetViews>
  <sheetFormatPr defaultRowHeight="12" x14ac:dyDescent="0.2"/>
  <cols>
    <col min="1" max="1" width="1.7109375" style="73" customWidth="1"/>
    <col min="2" max="2" width="18.140625" style="73" customWidth="1"/>
    <col min="3" max="3" width="95.140625" style="73" customWidth="1"/>
    <col min="4" max="16384" width="9.140625" style="73"/>
  </cols>
  <sheetData>
    <row r="1" spans="2:5" ht="15" customHeight="1" x14ac:dyDescent="0.25">
      <c r="B1" s="72" t="s">
        <v>71</v>
      </c>
      <c r="C1" s="72" t="s">
        <v>69</v>
      </c>
      <c r="E1" s="47" t="s">
        <v>33</v>
      </c>
    </row>
    <row r="2" spans="2:5" ht="15" customHeight="1" x14ac:dyDescent="0.2">
      <c r="B2" s="74"/>
      <c r="C2" s="74" t="s">
        <v>70</v>
      </c>
    </row>
    <row r="3" spans="2:5" ht="7.5" customHeight="1" x14ac:dyDescent="0.2">
      <c r="B3" s="74"/>
      <c r="C3" s="74"/>
    </row>
    <row r="4" spans="2:5" ht="51.75" customHeight="1" x14ac:dyDescent="0.2">
      <c r="B4" s="72" t="s">
        <v>72</v>
      </c>
      <c r="C4" s="86" t="s">
        <v>96</v>
      </c>
    </row>
    <row r="5" spans="2:5" ht="111" customHeight="1" x14ac:dyDescent="0.2">
      <c r="C5" s="76" t="s">
        <v>106</v>
      </c>
    </row>
    <row r="6" spans="2:5" ht="7.5" customHeight="1" x14ac:dyDescent="0.2">
      <c r="B6" s="74"/>
      <c r="C6" s="74"/>
    </row>
    <row r="7" spans="2:5" ht="62.25" customHeight="1" x14ac:dyDescent="0.2">
      <c r="B7" s="82" t="s">
        <v>99</v>
      </c>
      <c r="C7" s="75" t="s">
        <v>214</v>
      </c>
    </row>
    <row r="8" spans="2:5" ht="7.5" customHeight="1" x14ac:dyDescent="0.2">
      <c r="B8" s="74"/>
      <c r="C8" s="74"/>
    </row>
    <row r="9" spans="2:5" ht="36.75" customHeight="1" x14ac:dyDescent="0.2">
      <c r="B9" s="72" t="s">
        <v>114</v>
      </c>
      <c r="C9" s="87" t="s">
        <v>207</v>
      </c>
    </row>
    <row r="10" spans="2:5" ht="86.25" customHeight="1" x14ac:dyDescent="0.2">
      <c r="C10" s="76" t="s">
        <v>209</v>
      </c>
    </row>
    <row r="11" spans="2:5" ht="7.5" customHeight="1" x14ac:dyDescent="0.2">
      <c r="B11" s="74"/>
      <c r="C11" s="74"/>
    </row>
    <row r="12" spans="2:5" ht="15.75" customHeight="1" x14ac:dyDescent="0.2">
      <c r="B12" s="77" t="s">
        <v>118</v>
      </c>
      <c r="C12" s="88" t="s">
        <v>119</v>
      </c>
    </row>
    <row r="13" spans="2:5" ht="7.5" customHeight="1" x14ac:dyDescent="0.2">
      <c r="B13" s="74"/>
      <c r="C13" s="74"/>
    </row>
    <row r="14" spans="2:5" ht="15" customHeight="1" x14ac:dyDescent="0.2">
      <c r="B14" s="77" t="s">
        <v>117</v>
      </c>
      <c r="C14" s="88" t="s">
        <v>120</v>
      </c>
    </row>
    <row r="15" spans="2:5" ht="7.5" customHeight="1" x14ac:dyDescent="0.2">
      <c r="B15" s="74"/>
      <c r="C15" s="74"/>
    </row>
    <row r="16" spans="2:5" ht="15.75" customHeight="1" x14ac:dyDescent="0.2">
      <c r="B16" s="77" t="s">
        <v>116</v>
      </c>
      <c r="C16" s="77" t="s">
        <v>234</v>
      </c>
    </row>
    <row r="17" spans="2:3" ht="7.5" customHeight="1" x14ac:dyDescent="0.2">
      <c r="B17" s="74"/>
      <c r="C17" s="74"/>
    </row>
    <row r="18" spans="2:3" ht="87.75" customHeight="1" x14ac:dyDescent="0.2">
      <c r="B18" s="72" t="s">
        <v>107</v>
      </c>
      <c r="C18" s="87" t="s">
        <v>206</v>
      </c>
    </row>
    <row r="19" spans="2:3" ht="7.5" customHeight="1" x14ac:dyDescent="0.2">
      <c r="B19" s="74"/>
      <c r="C19" s="74"/>
    </row>
    <row r="20" spans="2:3" x14ac:dyDescent="0.2">
      <c r="B20" s="77" t="s">
        <v>74</v>
      </c>
      <c r="C20" s="77" t="s">
        <v>77</v>
      </c>
    </row>
    <row r="21" spans="2:3" x14ac:dyDescent="0.2">
      <c r="C21" s="78" t="s">
        <v>235</v>
      </c>
    </row>
    <row r="22" spans="2:3" ht="7.5" customHeight="1" x14ac:dyDescent="0.2">
      <c r="C22" s="78"/>
    </row>
    <row r="23" spans="2:3" ht="15" customHeight="1" x14ac:dyDescent="0.2">
      <c r="C23" s="77" t="s">
        <v>85</v>
      </c>
    </row>
    <row r="24" spans="2:3" ht="15" customHeight="1" x14ac:dyDescent="0.2">
      <c r="C24" s="78" t="s">
        <v>84</v>
      </c>
    </row>
    <row r="25" spans="2:3" ht="7.5" customHeight="1" x14ac:dyDescent="0.2">
      <c r="B25" s="74"/>
      <c r="C25" s="74"/>
    </row>
    <row r="26" spans="2:3" ht="15.75" customHeight="1" x14ac:dyDescent="0.2">
      <c r="B26" s="77" t="s">
        <v>108</v>
      </c>
      <c r="C26" s="77" t="s">
        <v>110</v>
      </c>
    </row>
    <row r="27" spans="2:3" ht="7.5" customHeight="1" x14ac:dyDescent="0.2">
      <c r="B27" s="74"/>
      <c r="C27" s="74"/>
    </row>
    <row r="28" spans="2:3" ht="15.75" customHeight="1" x14ac:dyDescent="0.2">
      <c r="B28" s="77" t="s">
        <v>121</v>
      </c>
      <c r="C28" s="77" t="s">
        <v>236</v>
      </c>
    </row>
    <row r="29" spans="2:3" ht="12" customHeight="1" x14ac:dyDescent="0.2">
      <c r="B29" s="74"/>
      <c r="C29" s="78" t="s">
        <v>237</v>
      </c>
    </row>
    <row r="30" spans="2:3" ht="7.5" customHeight="1" x14ac:dyDescent="0.2">
      <c r="B30" s="74"/>
      <c r="C30" s="74"/>
    </row>
    <row r="31" spans="2:3" ht="22.5" customHeight="1" x14ac:dyDescent="0.2">
      <c r="B31" s="77"/>
      <c r="C31" s="88" t="s">
        <v>115</v>
      </c>
    </row>
    <row r="32" spans="2:3" ht="12" customHeight="1" x14ac:dyDescent="0.2">
      <c r="B32" s="74"/>
      <c r="C32" s="78" t="s">
        <v>78</v>
      </c>
    </row>
    <row r="33" spans="2:4" ht="7.5" customHeight="1" x14ac:dyDescent="0.2">
      <c r="B33" s="74"/>
      <c r="C33" s="74"/>
    </row>
    <row r="34" spans="2:4" ht="25.5" customHeight="1" x14ac:dyDescent="0.2">
      <c r="B34" s="77"/>
      <c r="C34" s="88" t="s">
        <v>95</v>
      </c>
    </row>
    <row r="35" spans="2:4" ht="12" customHeight="1" x14ac:dyDescent="0.2">
      <c r="B35" s="74"/>
      <c r="C35" s="78" t="s">
        <v>79</v>
      </c>
    </row>
    <row r="36" spans="2:4" ht="7.5" customHeight="1" x14ac:dyDescent="0.2"/>
    <row r="37" spans="2:4" x14ac:dyDescent="0.2">
      <c r="B37" s="88" t="s">
        <v>122</v>
      </c>
      <c r="C37" s="77" t="s">
        <v>236</v>
      </c>
    </row>
    <row r="38" spans="2:4" x14ac:dyDescent="0.2">
      <c r="C38" s="78" t="s">
        <v>237</v>
      </c>
    </row>
    <row r="39" spans="2:4" ht="7.5" customHeight="1" x14ac:dyDescent="0.2">
      <c r="C39" s="78"/>
    </row>
    <row r="40" spans="2:4" ht="15" customHeight="1" x14ac:dyDescent="0.2">
      <c r="C40" s="77" t="s">
        <v>82</v>
      </c>
    </row>
    <row r="41" spans="2:4" ht="15" customHeight="1" x14ac:dyDescent="0.2">
      <c r="C41" s="78" t="s">
        <v>73</v>
      </c>
    </row>
    <row r="42" spans="2:4" ht="7.5" customHeight="1" x14ac:dyDescent="0.2">
      <c r="C42" s="78"/>
    </row>
    <row r="43" spans="2:4" ht="15.75" customHeight="1" x14ac:dyDescent="0.25">
      <c r="C43" s="77" t="s">
        <v>83</v>
      </c>
      <c r="D43" s="121"/>
    </row>
    <row r="44" spans="2:4" ht="15.75" customHeight="1" x14ac:dyDescent="0.25">
      <c r="C44" s="77" t="s">
        <v>257</v>
      </c>
      <c r="D44" s="121"/>
    </row>
    <row r="45" spans="2:4" ht="15.75" customHeight="1" x14ac:dyDescent="0.25">
      <c r="C45" s="78" t="s">
        <v>258</v>
      </c>
      <c r="D45" s="121"/>
    </row>
    <row r="46" spans="2:4" ht="8.25" customHeight="1" x14ac:dyDescent="0.25">
      <c r="C46" s="77"/>
      <c r="D46" s="121"/>
    </row>
    <row r="47" spans="2:4" ht="15.75" customHeight="1" x14ac:dyDescent="0.2">
      <c r="C47" s="77" t="s">
        <v>238</v>
      </c>
    </row>
    <row r="48" spans="2:4" ht="15.75" customHeight="1" x14ac:dyDescent="0.2">
      <c r="C48" s="78" t="s">
        <v>239</v>
      </c>
    </row>
    <row r="49" spans="2:3" ht="7.5" customHeight="1" x14ac:dyDescent="0.2">
      <c r="C49" s="78"/>
    </row>
    <row r="50" spans="2:3" ht="15.75" customHeight="1" x14ac:dyDescent="0.2">
      <c r="C50" s="77" t="s">
        <v>210</v>
      </c>
    </row>
    <row r="51" spans="2:3" ht="15.75" customHeight="1" x14ac:dyDescent="0.2">
      <c r="C51" s="78" t="s">
        <v>211</v>
      </c>
    </row>
    <row r="52" spans="2:3" ht="7.5" customHeight="1" x14ac:dyDescent="0.2">
      <c r="C52" s="77"/>
    </row>
    <row r="53" spans="2:3" ht="15" customHeight="1" x14ac:dyDescent="0.2">
      <c r="B53" s="77" t="s">
        <v>75</v>
      </c>
      <c r="C53" s="79" t="s">
        <v>80</v>
      </c>
    </row>
    <row r="54" spans="2:3" ht="15" customHeight="1" x14ac:dyDescent="0.2">
      <c r="C54" s="78" t="s">
        <v>240</v>
      </c>
    </row>
    <row r="55" spans="2:3" ht="7.5" customHeight="1" x14ac:dyDescent="0.2"/>
    <row r="56" spans="2:3" ht="15" customHeight="1" x14ac:dyDescent="0.2">
      <c r="C56" s="77" t="s">
        <v>81</v>
      </c>
    </row>
    <row r="57" spans="2:3" ht="15" customHeight="1" x14ac:dyDescent="0.2">
      <c r="C57" s="78" t="s">
        <v>113</v>
      </c>
    </row>
    <row r="58" spans="2:3" ht="15" customHeight="1" x14ac:dyDescent="0.2">
      <c r="C58" s="78" t="s">
        <v>111</v>
      </c>
    </row>
    <row r="60" spans="2:3" ht="15" customHeight="1" x14ac:dyDescent="0.2">
      <c r="C60" s="77" t="s">
        <v>109</v>
      </c>
    </row>
    <row r="61" spans="2:3" ht="15" customHeight="1" x14ac:dyDescent="0.2">
      <c r="C61" s="78" t="s">
        <v>112</v>
      </c>
    </row>
    <row r="62" spans="2:3" ht="7.5" customHeight="1" x14ac:dyDescent="0.2"/>
    <row r="63" spans="2:3" ht="15" customHeight="1" x14ac:dyDescent="0.2">
      <c r="C63" s="77" t="s">
        <v>82</v>
      </c>
    </row>
    <row r="64" spans="2:3" ht="15" customHeight="1" x14ac:dyDescent="0.2">
      <c r="C64" s="78" t="s">
        <v>73</v>
      </c>
    </row>
    <row r="65" spans="2:3" ht="30" customHeight="1" x14ac:dyDescent="0.2">
      <c r="C65" s="75" t="s">
        <v>208</v>
      </c>
    </row>
    <row r="66" spans="2:3" ht="15" customHeight="1" x14ac:dyDescent="0.2"/>
    <row r="68" spans="2:3" ht="50.25" customHeight="1" x14ac:dyDescent="0.2">
      <c r="B68" s="72" t="s">
        <v>72</v>
      </c>
      <c r="C68" s="75" t="s">
        <v>97</v>
      </c>
    </row>
    <row r="69" spans="2:3" ht="207" customHeight="1" x14ac:dyDescent="0.2">
      <c r="B69" s="72"/>
      <c r="C69" s="81" t="s">
        <v>98</v>
      </c>
    </row>
  </sheetData>
  <hyperlinks>
    <hyperlink ref="C41" r:id="rId1"/>
    <hyperlink ref="C21" r:id="rId2"/>
    <hyperlink ref="C32" r:id="rId3"/>
    <hyperlink ref="C35" r:id="rId4"/>
    <hyperlink ref="C24" r:id="rId5"/>
    <hyperlink ref="C64" r:id="rId6"/>
    <hyperlink ref="C58" r:id="rId7"/>
    <hyperlink ref="C61" r:id="rId8"/>
    <hyperlink ref="C57" r:id="rId9"/>
    <hyperlink ref="C29" r:id="rId10"/>
    <hyperlink ref="C51" r:id="rId11"/>
    <hyperlink ref="E1" location="obsah!A1" display="OBSAH"/>
    <hyperlink ref="C38" r:id="rId12"/>
    <hyperlink ref="C48" r:id="rId13"/>
    <hyperlink ref="C54" r:id="rId14"/>
    <hyperlink ref="C45" r:id="rId15"/>
  </hyperlinks>
  <pageMargins left="0.70866141732283472" right="0.70866141732283472" top="0.78740157480314965" bottom="0.78740157480314965" header="0.31496062992125984" footer="0.31496062992125984"/>
  <pageSetup paperSize="9" scale="75" orientation="portrait" r:id="rId16"/>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E14"/>
  <sheetViews>
    <sheetView zoomScaleNormal="100" workbookViewId="0"/>
  </sheetViews>
  <sheetFormatPr defaultRowHeight="12" x14ac:dyDescent="0.2"/>
  <cols>
    <col min="1" max="1" width="1.7109375" style="73" customWidth="1"/>
    <col min="2" max="2" width="18.140625" style="73" customWidth="1"/>
    <col min="3" max="3" width="95.140625" style="73" customWidth="1"/>
    <col min="4" max="16384" width="9.140625" style="73"/>
  </cols>
  <sheetData>
    <row r="1" spans="2:5" ht="15" customHeight="1" x14ac:dyDescent="0.25">
      <c r="B1" s="110" t="s">
        <v>76</v>
      </c>
      <c r="E1" s="47" t="s">
        <v>33</v>
      </c>
    </row>
    <row r="2" spans="2:5" ht="15" customHeight="1" x14ac:dyDescent="0.2"/>
    <row r="4" spans="2:5" x14ac:dyDescent="0.2">
      <c r="B4" s="77" t="s">
        <v>62</v>
      </c>
      <c r="C4" s="77" t="s">
        <v>63</v>
      </c>
    </row>
    <row r="5" spans="2:5" x14ac:dyDescent="0.2">
      <c r="B5" s="73" t="s">
        <v>64</v>
      </c>
      <c r="C5" s="73" t="s">
        <v>68</v>
      </c>
    </row>
    <row r="9" spans="2:5" x14ac:dyDescent="0.2">
      <c r="B9" s="77" t="s">
        <v>65</v>
      </c>
    </row>
    <row r="10" spans="2:5" x14ac:dyDescent="0.2">
      <c r="C10" s="73" t="s">
        <v>66</v>
      </c>
    </row>
    <row r="11" spans="2:5" x14ac:dyDescent="0.2">
      <c r="B11" s="80"/>
      <c r="C11" s="73" t="s">
        <v>67</v>
      </c>
    </row>
    <row r="14" spans="2:5" ht="29.25" customHeight="1" x14ac:dyDescent="0.2">
      <c r="B14" s="130" t="s">
        <v>259</v>
      </c>
      <c r="C14" s="130"/>
    </row>
  </sheetData>
  <mergeCells count="1">
    <mergeCell ref="B14:C14"/>
  </mergeCells>
  <hyperlinks>
    <hyperlink ref="E1" location="obsah!A1" display="OBSAH"/>
  </hyperlinks>
  <pageMargins left="0.70866141732283472" right="0.70866141732283472" top="0.78740157480314965" bottom="0.78740157480314965" header="0.31496062992125984" footer="0.31496062992125984"/>
  <pageSetup paperSize="9" scale="75" orientation="portrait" r:id="rId1"/>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N107"/>
  <sheetViews>
    <sheetView workbookViewId="0"/>
  </sheetViews>
  <sheetFormatPr defaultColWidth="9.140625" defaultRowHeight="14.25" x14ac:dyDescent="0.2"/>
  <cols>
    <col min="1" max="1" width="13.85546875" style="33" customWidth="1"/>
    <col min="2" max="14" width="6.42578125" style="33" customWidth="1"/>
    <col min="15" max="19" width="7.140625" style="33" customWidth="1"/>
    <col min="20" max="21" width="9.140625" style="32"/>
    <col min="22" max="22" width="16.7109375" style="32" customWidth="1"/>
    <col min="23" max="16384" width="9.140625" style="32"/>
  </cols>
  <sheetData>
    <row r="1" spans="1:40" s="36" customFormat="1" ht="15" customHeight="1" x14ac:dyDescent="0.25">
      <c r="A1" s="35" t="s">
        <v>54</v>
      </c>
      <c r="B1" s="35"/>
      <c r="C1" s="35"/>
      <c r="D1" s="35"/>
      <c r="E1" s="35"/>
      <c r="F1" s="35"/>
      <c r="G1" s="35"/>
      <c r="H1" s="35"/>
      <c r="I1" s="35"/>
      <c r="J1" s="35"/>
      <c r="K1" s="35"/>
      <c r="L1" s="35"/>
      <c r="M1" s="35"/>
      <c r="N1" s="35"/>
      <c r="O1" s="35"/>
      <c r="P1" s="35"/>
      <c r="Q1" s="35"/>
      <c r="R1" s="35"/>
      <c r="S1" s="35"/>
      <c r="U1" s="47" t="s">
        <v>33</v>
      </c>
    </row>
    <row r="2" spans="1:40" s="36" customFormat="1" ht="12" customHeight="1" x14ac:dyDescent="0.2">
      <c r="A2" s="1"/>
      <c r="B2" s="2"/>
      <c r="C2" s="2"/>
      <c r="D2" s="2"/>
      <c r="E2" s="2"/>
      <c r="F2" s="2"/>
      <c r="G2" s="2"/>
      <c r="H2" s="2"/>
      <c r="I2" s="2"/>
      <c r="J2" s="2"/>
      <c r="K2" s="2"/>
      <c r="L2" s="2"/>
      <c r="M2" s="2"/>
      <c r="N2" s="2"/>
      <c r="O2" s="2"/>
      <c r="P2" s="2"/>
      <c r="Q2" s="2"/>
      <c r="R2" s="2"/>
      <c r="S2" s="2"/>
    </row>
    <row r="3" spans="1:40" ht="15" thickBot="1" x14ac:dyDescent="0.25">
      <c r="A3" s="3" t="s">
        <v>0</v>
      </c>
      <c r="B3" s="4"/>
      <c r="C3" s="4"/>
      <c r="D3" s="4"/>
      <c r="E3" s="4"/>
      <c r="F3" s="4"/>
      <c r="G3" s="4"/>
      <c r="H3" s="4"/>
      <c r="I3" s="4"/>
      <c r="J3" s="4"/>
      <c r="K3" s="4"/>
      <c r="L3" s="4"/>
      <c r="M3" s="4"/>
      <c r="N3" s="3"/>
      <c r="P3" s="3"/>
      <c r="Q3" s="3"/>
      <c r="R3" s="3"/>
      <c r="S3" s="13" t="s">
        <v>26</v>
      </c>
      <c r="U3" s="64"/>
    </row>
    <row r="4" spans="1:40"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2">
        <v>2021</v>
      </c>
      <c r="S4" s="42">
        <v>2022</v>
      </c>
      <c r="U4" s="65"/>
    </row>
    <row r="5" spans="1:40" ht="18.75" customHeight="1" x14ac:dyDescent="0.2">
      <c r="A5" s="5" t="s">
        <v>1</v>
      </c>
      <c r="B5" s="6">
        <v>38145.745340000001</v>
      </c>
      <c r="C5" s="6">
        <v>43268.253460000007</v>
      </c>
      <c r="D5" s="6">
        <v>50008.887929999968</v>
      </c>
      <c r="E5" s="6">
        <v>49871.977159999995</v>
      </c>
      <c r="F5" s="6">
        <v>50874.619020000006</v>
      </c>
      <c r="G5" s="6">
        <v>52973.567630000005</v>
      </c>
      <c r="H5" s="6">
        <v>62753.402960000007</v>
      </c>
      <c r="I5" s="6">
        <v>72360.307379999984</v>
      </c>
      <c r="J5" s="6">
        <v>77853.386009999987</v>
      </c>
      <c r="K5" s="6">
        <v>85104.466860000044</v>
      </c>
      <c r="L5" s="6">
        <v>88663.389590000006</v>
      </c>
      <c r="M5" s="6">
        <v>80109.15726812862</v>
      </c>
      <c r="N5" s="7">
        <v>90386.024781976856</v>
      </c>
      <c r="O5" s="7">
        <v>102753.72947535166</v>
      </c>
      <c r="P5" s="7">
        <v>111622.04681941254</v>
      </c>
      <c r="Q5" s="7">
        <v>113382.5054787798</v>
      </c>
      <c r="R5" s="7">
        <v>121930.36635920212</v>
      </c>
      <c r="S5" s="7">
        <v>133305.04986304272</v>
      </c>
    </row>
    <row r="6" spans="1:40" ht="15" customHeight="1" x14ac:dyDescent="0.2">
      <c r="A6" s="8" t="s">
        <v>2</v>
      </c>
      <c r="B6" s="9">
        <v>15925.009269999999</v>
      </c>
      <c r="C6" s="9">
        <v>18484.554340000006</v>
      </c>
      <c r="D6" s="9">
        <v>22283.011379999967</v>
      </c>
      <c r="E6" s="9">
        <v>21458.966529999991</v>
      </c>
      <c r="F6" s="9">
        <v>20977.843630000007</v>
      </c>
      <c r="G6" s="9">
        <v>20882.439620000016</v>
      </c>
      <c r="H6" s="9">
        <v>22941.418680000006</v>
      </c>
      <c r="I6" s="9">
        <v>24689.208829999985</v>
      </c>
      <c r="J6" s="9">
        <v>26164.745019999973</v>
      </c>
      <c r="K6" s="9">
        <v>29442.791290000026</v>
      </c>
      <c r="L6" s="9">
        <v>32999.488449999997</v>
      </c>
      <c r="M6" s="9">
        <v>27631.889368582877</v>
      </c>
      <c r="N6" s="10">
        <v>32033.874996006747</v>
      </c>
      <c r="O6" s="10">
        <v>36867.918905966966</v>
      </c>
      <c r="P6" s="10">
        <v>40114.729691763401</v>
      </c>
      <c r="Q6" s="10">
        <v>43457.69251808917</v>
      </c>
      <c r="R6" s="10">
        <v>47396.01642708572</v>
      </c>
      <c r="S6" s="10">
        <v>51737.868119195089</v>
      </c>
      <c r="AN6" s="100"/>
    </row>
    <row r="7" spans="1:40" ht="15" customHeight="1" x14ac:dyDescent="0.2">
      <c r="A7" s="11" t="s">
        <v>3</v>
      </c>
      <c r="B7" s="9">
        <v>4672.1701100000009</v>
      </c>
      <c r="C7" s="9">
        <v>5405.8294699999997</v>
      </c>
      <c r="D7" s="9">
        <v>6262.6418600000006</v>
      </c>
      <c r="E7" s="9">
        <v>5629.7333100000014</v>
      </c>
      <c r="F7" s="9">
        <v>5697.3590600000007</v>
      </c>
      <c r="G7" s="9">
        <v>6017.264720000001</v>
      </c>
      <c r="H7" s="9">
        <v>6350.1168699999962</v>
      </c>
      <c r="I7" s="9">
        <v>6677.4957899999999</v>
      </c>
      <c r="J7" s="9">
        <v>9718.3219399999962</v>
      </c>
      <c r="K7" s="9">
        <v>9878.8411000000087</v>
      </c>
      <c r="L7" s="9">
        <v>9990.5052800000049</v>
      </c>
      <c r="M7" s="9">
        <v>11175.31734371409</v>
      </c>
      <c r="N7" s="10">
        <v>14357.036942626191</v>
      </c>
      <c r="O7" s="10">
        <v>16343.117526798385</v>
      </c>
      <c r="P7" s="10">
        <v>16760.512489199631</v>
      </c>
      <c r="Q7" s="10">
        <v>14719.518435554515</v>
      </c>
      <c r="R7" s="10">
        <v>15699.764542720859</v>
      </c>
      <c r="S7" s="10">
        <v>17652.24825591734</v>
      </c>
      <c r="AN7" s="100"/>
    </row>
    <row r="8" spans="1:40" ht="15" customHeight="1" x14ac:dyDescent="0.2">
      <c r="A8" s="11" t="s">
        <v>4</v>
      </c>
      <c r="B8" s="9">
        <v>1598.1398000000002</v>
      </c>
      <c r="C8" s="9">
        <v>1716.2168100000004</v>
      </c>
      <c r="D8" s="9">
        <v>1784.6658800000002</v>
      </c>
      <c r="E8" s="9">
        <v>1966.1466199999998</v>
      </c>
      <c r="F8" s="9">
        <v>2060.4679999999998</v>
      </c>
      <c r="G8" s="9">
        <v>2113.57582</v>
      </c>
      <c r="H8" s="9">
        <v>2192.8340500000004</v>
      </c>
      <c r="I8" s="9">
        <v>2536.9178900000006</v>
      </c>
      <c r="J8" s="9">
        <v>2534.1823300000005</v>
      </c>
      <c r="K8" s="9">
        <v>2488.4474500000001</v>
      </c>
      <c r="L8" s="9">
        <v>2664.7338299999997</v>
      </c>
      <c r="M8" s="9">
        <v>2846.194898830835</v>
      </c>
      <c r="N8" s="10">
        <v>2927.4659468403038</v>
      </c>
      <c r="O8" s="10">
        <v>3441.6020071926746</v>
      </c>
      <c r="P8" s="10">
        <v>3767.7706604058894</v>
      </c>
      <c r="Q8" s="10">
        <v>3373.5685642896851</v>
      </c>
      <c r="R8" s="10">
        <v>3683.6344961539962</v>
      </c>
      <c r="S8" s="10">
        <v>4121.5627582856341</v>
      </c>
      <c r="AN8" s="100"/>
    </row>
    <row r="9" spans="1:40" ht="15" customHeight="1" x14ac:dyDescent="0.2">
      <c r="A9" s="11" t="s">
        <v>5</v>
      </c>
      <c r="B9" s="9">
        <v>1129.5926099999997</v>
      </c>
      <c r="C9" s="9">
        <v>1333.8335600000007</v>
      </c>
      <c r="D9" s="9">
        <v>1379.5130900000001</v>
      </c>
      <c r="E9" s="9">
        <v>1767.3860400000001</v>
      </c>
      <c r="F9" s="9">
        <v>1599.4632399999998</v>
      </c>
      <c r="G9" s="9">
        <v>2295.0243600000003</v>
      </c>
      <c r="H9" s="9">
        <v>3141.6439500000024</v>
      </c>
      <c r="I9" s="9">
        <v>3779.3081399999996</v>
      </c>
      <c r="J9" s="9">
        <v>4133.2300200000018</v>
      </c>
      <c r="K9" s="9">
        <v>4737.301199999999</v>
      </c>
      <c r="L9" s="9">
        <v>4606.8320000000003</v>
      </c>
      <c r="M9" s="9">
        <v>3446.9619090420656</v>
      </c>
      <c r="N9" s="10">
        <v>3614.3740552522845</v>
      </c>
      <c r="O9" s="10">
        <v>4361.4628541372194</v>
      </c>
      <c r="P9" s="10">
        <v>5098.2907431730973</v>
      </c>
      <c r="Q9" s="10">
        <v>4886.5783480026321</v>
      </c>
      <c r="R9" s="10">
        <v>5595.125641862257</v>
      </c>
      <c r="S9" s="10">
        <v>6166.8866576964438</v>
      </c>
      <c r="AN9" s="100"/>
    </row>
    <row r="10" spans="1:40" ht="15" customHeight="1" x14ac:dyDescent="0.2">
      <c r="A10" s="11" t="s">
        <v>6</v>
      </c>
      <c r="B10" s="9">
        <v>74.934269999999998</v>
      </c>
      <c r="C10" s="9">
        <v>70.26600000000002</v>
      </c>
      <c r="D10" s="9">
        <v>76.12954000000002</v>
      </c>
      <c r="E10" s="9">
        <v>54.143000000000022</v>
      </c>
      <c r="F10" s="9">
        <v>85.453069999999997</v>
      </c>
      <c r="G10" s="9">
        <v>105.70364000000001</v>
      </c>
      <c r="H10" s="9">
        <v>123.99100000000001</v>
      </c>
      <c r="I10" s="9">
        <v>203.54640999999998</v>
      </c>
      <c r="J10" s="9">
        <v>114.70491</v>
      </c>
      <c r="K10" s="9">
        <v>151.232</v>
      </c>
      <c r="L10" s="9">
        <v>202.66046000000003</v>
      </c>
      <c r="M10" s="9">
        <v>172.53200000000001</v>
      </c>
      <c r="N10" s="10">
        <v>210.62169342562427</v>
      </c>
      <c r="O10" s="10">
        <v>245.78900000000002</v>
      </c>
      <c r="P10" s="10">
        <v>324.79771779796897</v>
      </c>
      <c r="Q10" s="10">
        <v>246.43400000000003</v>
      </c>
      <c r="R10" s="10">
        <v>217.50191651145394</v>
      </c>
      <c r="S10" s="10">
        <v>311.46400000000006</v>
      </c>
      <c r="AN10" s="100"/>
    </row>
    <row r="11" spans="1:40" ht="15" customHeight="1" x14ac:dyDescent="0.2">
      <c r="A11" s="11" t="s">
        <v>7</v>
      </c>
      <c r="B11" s="9">
        <v>589.15416999999968</v>
      </c>
      <c r="C11" s="9">
        <v>587.12450000000024</v>
      </c>
      <c r="D11" s="9">
        <v>680.95842999999979</v>
      </c>
      <c r="E11" s="9">
        <v>812.21708000000024</v>
      </c>
      <c r="F11" s="9">
        <v>686.75256000000024</v>
      </c>
      <c r="G11" s="9">
        <v>731.07578999999987</v>
      </c>
      <c r="H11" s="9">
        <v>843.46502999999996</v>
      </c>
      <c r="I11" s="9">
        <v>1124.6554900000006</v>
      </c>
      <c r="J11" s="9">
        <v>1084.4430999999997</v>
      </c>
      <c r="K11" s="9">
        <v>1216.0303900000004</v>
      </c>
      <c r="L11" s="9">
        <v>1096.5646400000003</v>
      </c>
      <c r="M11" s="9">
        <v>862.34034833160365</v>
      </c>
      <c r="N11" s="10">
        <v>901.79056367487965</v>
      </c>
      <c r="O11" s="10">
        <v>1054.3037703250209</v>
      </c>
      <c r="P11" s="10">
        <v>1328.0648802797948</v>
      </c>
      <c r="Q11" s="10">
        <v>1402.5184606082867</v>
      </c>
      <c r="R11" s="10">
        <v>1381.0752625606162</v>
      </c>
      <c r="S11" s="10">
        <v>1498.3474793697226</v>
      </c>
      <c r="AN11" s="100"/>
    </row>
    <row r="12" spans="1:40" ht="15" customHeight="1" x14ac:dyDescent="0.2">
      <c r="A12" s="11" t="s">
        <v>8</v>
      </c>
      <c r="B12" s="9">
        <v>1109.83799</v>
      </c>
      <c r="C12" s="9">
        <v>1399.8829499999995</v>
      </c>
      <c r="D12" s="9">
        <v>1339.6394700000003</v>
      </c>
      <c r="E12" s="9">
        <v>1516.5974700000004</v>
      </c>
      <c r="F12" s="9">
        <v>1435.2194699999998</v>
      </c>
      <c r="G12" s="9">
        <v>1451.6199500000002</v>
      </c>
      <c r="H12" s="9">
        <v>1861.1635300000003</v>
      </c>
      <c r="I12" s="9">
        <v>2860.3942100000004</v>
      </c>
      <c r="J12" s="9">
        <v>2366.2630700000013</v>
      </c>
      <c r="K12" s="9">
        <v>2613.9904600000009</v>
      </c>
      <c r="L12" s="9">
        <v>2520.0432600000004</v>
      </c>
      <c r="M12" s="9">
        <v>2653.6538921214787</v>
      </c>
      <c r="N12" s="10">
        <v>2894.5638542860756</v>
      </c>
      <c r="O12" s="10">
        <v>3426.2199463134134</v>
      </c>
      <c r="P12" s="10">
        <v>3680.6853084112986</v>
      </c>
      <c r="Q12" s="10">
        <v>3564.5926872792702</v>
      </c>
      <c r="R12" s="10">
        <v>3479.9626491160625</v>
      </c>
      <c r="S12" s="10">
        <v>3635.0404698500643</v>
      </c>
      <c r="AN12" s="100"/>
    </row>
    <row r="13" spans="1:40" ht="15" customHeight="1" x14ac:dyDescent="0.2">
      <c r="A13" s="11" t="s">
        <v>9</v>
      </c>
      <c r="B13" s="9">
        <v>909.23032000000035</v>
      </c>
      <c r="C13" s="9">
        <v>1028.5992699999997</v>
      </c>
      <c r="D13" s="9">
        <v>1259.2413599999998</v>
      </c>
      <c r="E13" s="9">
        <v>1257.0127499999996</v>
      </c>
      <c r="F13" s="9">
        <v>1499.3751299999992</v>
      </c>
      <c r="G13" s="9">
        <v>1478.96821</v>
      </c>
      <c r="H13" s="9">
        <v>1679.0970900000004</v>
      </c>
      <c r="I13" s="9">
        <v>1679.7351500000004</v>
      </c>
      <c r="J13" s="9">
        <v>1889.7029000000007</v>
      </c>
      <c r="K13" s="9">
        <v>2054.4266100000009</v>
      </c>
      <c r="L13" s="9">
        <v>1986.7458499999991</v>
      </c>
      <c r="M13" s="9">
        <v>1807.523789835077</v>
      </c>
      <c r="N13" s="10">
        <v>2151.4340472813356</v>
      </c>
      <c r="O13" s="10">
        <v>2514.9190206483563</v>
      </c>
      <c r="P13" s="10">
        <v>2873.3246940218501</v>
      </c>
      <c r="Q13" s="10">
        <v>2726.231159917234</v>
      </c>
      <c r="R13" s="10">
        <v>2754.7303334262729</v>
      </c>
      <c r="S13" s="10">
        <v>2917.1589999999992</v>
      </c>
      <c r="AN13" s="100"/>
    </row>
    <row r="14" spans="1:40" ht="15" customHeight="1" x14ac:dyDescent="0.2">
      <c r="A14" s="11" t="s">
        <v>10</v>
      </c>
      <c r="B14" s="9">
        <v>1640.6019299999991</v>
      </c>
      <c r="C14" s="9">
        <v>1892.5095099999999</v>
      </c>
      <c r="D14" s="9">
        <v>1957.6968199999999</v>
      </c>
      <c r="E14" s="9">
        <v>1915.7412600000002</v>
      </c>
      <c r="F14" s="9">
        <v>1864.9837499999999</v>
      </c>
      <c r="G14" s="9">
        <v>2136.3597399999999</v>
      </c>
      <c r="H14" s="9">
        <v>2471.598300000001</v>
      </c>
      <c r="I14" s="9">
        <v>2782.5570400000024</v>
      </c>
      <c r="J14" s="9">
        <v>2687.3989199999987</v>
      </c>
      <c r="K14" s="9">
        <v>2727.04432</v>
      </c>
      <c r="L14" s="9">
        <v>2649.9128299999993</v>
      </c>
      <c r="M14" s="9">
        <v>2532.0580441244147</v>
      </c>
      <c r="N14" s="10">
        <v>2775.249297204969</v>
      </c>
      <c r="O14" s="10">
        <v>3146.3112213900749</v>
      </c>
      <c r="P14" s="10">
        <v>3186.8152090631265</v>
      </c>
      <c r="Q14" s="10">
        <v>3277.9863802195573</v>
      </c>
      <c r="R14" s="10">
        <v>3589.9725205367404</v>
      </c>
      <c r="S14" s="10">
        <v>3710.3419870925304</v>
      </c>
      <c r="AN14" s="100"/>
    </row>
    <row r="15" spans="1:40" ht="15" customHeight="1" x14ac:dyDescent="0.2">
      <c r="A15" s="11" t="s">
        <v>11</v>
      </c>
      <c r="B15" s="9">
        <v>696.8108299999999</v>
      </c>
      <c r="C15" s="9">
        <v>504.25638999999995</v>
      </c>
      <c r="D15" s="9">
        <v>497.76639</v>
      </c>
      <c r="E15" s="9">
        <v>694.57988999999975</v>
      </c>
      <c r="F15" s="9">
        <v>696.09503000000007</v>
      </c>
      <c r="G15" s="9">
        <v>743.10423000000014</v>
      </c>
      <c r="H15" s="9">
        <v>780.21675999999968</v>
      </c>
      <c r="I15" s="9">
        <v>921.88370999999984</v>
      </c>
      <c r="J15" s="9">
        <v>1160.2483099999999</v>
      </c>
      <c r="K15" s="9">
        <v>1501.5330800000004</v>
      </c>
      <c r="L15" s="9">
        <v>1536.2695700000002</v>
      </c>
      <c r="M15" s="9">
        <v>1408.1103482287383</v>
      </c>
      <c r="N15" s="10">
        <v>1383.6292876881084</v>
      </c>
      <c r="O15" s="10">
        <v>1594.1187494571543</v>
      </c>
      <c r="P15" s="10">
        <v>1667.1239774423361</v>
      </c>
      <c r="Q15" s="10">
        <v>1463.288410343949</v>
      </c>
      <c r="R15" s="10">
        <v>1469.3246240589488</v>
      </c>
      <c r="S15" s="10">
        <v>1580.0457251873256</v>
      </c>
      <c r="AN15" s="100"/>
    </row>
    <row r="16" spans="1:40" ht="15" customHeight="1" x14ac:dyDescent="0.2">
      <c r="A16" s="11" t="s">
        <v>12</v>
      </c>
      <c r="B16" s="9">
        <v>4675.2158400000017</v>
      </c>
      <c r="C16" s="9">
        <v>5449.9600500000015</v>
      </c>
      <c r="D16" s="9">
        <v>6481.3575500000015</v>
      </c>
      <c r="E16" s="9">
        <v>7072.4639399999978</v>
      </c>
      <c r="F16" s="9">
        <v>8050.4363400000038</v>
      </c>
      <c r="G16" s="9">
        <v>8518.932519999993</v>
      </c>
      <c r="H16" s="9">
        <v>11192.033389999995</v>
      </c>
      <c r="I16" s="9">
        <v>14645.212299999999</v>
      </c>
      <c r="J16" s="9">
        <v>16185.463350000007</v>
      </c>
      <c r="K16" s="9">
        <v>17012.077390000013</v>
      </c>
      <c r="L16" s="9">
        <v>17698.838310000003</v>
      </c>
      <c r="M16" s="9">
        <v>14968.16849425534</v>
      </c>
      <c r="N16" s="10">
        <v>15485.79009895691</v>
      </c>
      <c r="O16" s="10">
        <v>16474.768939463589</v>
      </c>
      <c r="P16" s="10">
        <v>18749.788981228885</v>
      </c>
      <c r="Q16" s="10">
        <v>20378.50263839601</v>
      </c>
      <c r="R16" s="10">
        <v>21365.880687293076</v>
      </c>
      <c r="S16" s="10">
        <v>22931.979577985974</v>
      </c>
      <c r="AN16" s="100"/>
    </row>
    <row r="17" spans="1:40" ht="15" customHeight="1" x14ac:dyDescent="0.2">
      <c r="A17" s="11" t="s">
        <v>13</v>
      </c>
      <c r="B17" s="9">
        <v>1346.53404</v>
      </c>
      <c r="C17" s="9">
        <v>1314.1830000000002</v>
      </c>
      <c r="D17" s="9">
        <v>1511.8006200000004</v>
      </c>
      <c r="E17" s="9">
        <v>1429.6785399999999</v>
      </c>
      <c r="F17" s="9">
        <v>1619.0221600000002</v>
      </c>
      <c r="G17" s="9">
        <v>1613.0604399999997</v>
      </c>
      <c r="H17" s="9">
        <v>2133.4690100000003</v>
      </c>
      <c r="I17" s="9">
        <v>3557.8959600000003</v>
      </c>
      <c r="J17" s="9">
        <v>3060.5924700000005</v>
      </c>
      <c r="K17" s="9">
        <v>3377.0505000000007</v>
      </c>
      <c r="L17" s="9">
        <v>2982.9799800000001</v>
      </c>
      <c r="M17" s="9">
        <v>2833.0980740754762</v>
      </c>
      <c r="N17" s="10">
        <v>3366.9918470829994</v>
      </c>
      <c r="O17" s="10">
        <v>4155.559659245846</v>
      </c>
      <c r="P17" s="10">
        <v>4737.5255559406269</v>
      </c>
      <c r="Q17" s="10">
        <v>4291.0975789263794</v>
      </c>
      <c r="R17" s="10">
        <v>5155.7624947092036</v>
      </c>
      <c r="S17" s="10">
        <v>5857.6761134224753</v>
      </c>
      <c r="AN17" s="100"/>
    </row>
    <row r="18" spans="1:40" ht="15" customHeight="1" x14ac:dyDescent="0.2">
      <c r="A18" s="11" t="s">
        <v>14</v>
      </c>
      <c r="B18" s="9">
        <v>1605.0128600000012</v>
      </c>
      <c r="C18" s="9">
        <v>1759.7372200000011</v>
      </c>
      <c r="D18" s="9">
        <v>1742.9689300000009</v>
      </c>
      <c r="E18" s="9">
        <v>1639.5495200000003</v>
      </c>
      <c r="F18" s="9">
        <v>1556.9745600000003</v>
      </c>
      <c r="G18" s="9">
        <v>1786.7683399999994</v>
      </c>
      <c r="H18" s="9">
        <v>2117.8565100000005</v>
      </c>
      <c r="I18" s="9">
        <v>2317.0327799999991</v>
      </c>
      <c r="J18" s="9">
        <v>2254.0729200000001</v>
      </c>
      <c r="K18" s="9">
        <v>2748.7601699999996</v>
      </c>
      <c r="L18" s="9">
        <v>2533.3738199999989</v>
      </c>
      <c r="M18" s="9">
        <v>2621.8832155700529</v>
      </c>
      <c r="N18" s="10">
        <v>3355.7759633980663</v>
      </c>
      <c r="O18" s="10">
        <v>3529.6064221355259</v>
      </c>
      <c r="P18" s="10">
        <v>3786.9474963786247</v>
      </c>
      <c r="Q18" s="10">
        <v>3621.2306414760019</v>
      </c>
      <c r="R18" s="10">
        <v>3840.1325357481364</v>
      </c>
      <c r="S18" s="10">
        <v>4304.7180247326914</v>
      </c>
      <c r="AN18" s="100"/>
    </row>
    <row r="19" spans="1:40" ht="15" customHeight="1" x14ac:dyDescent="0.2">
      <c r="A19" s="11" t="s">
        <v>15</v>
      </c>
      <c r="B19" s="9">
        <v>2173.5012999999985</v>
      </c>
      <c r="C19" s="9">
        <v>2321.3003900000008</v>
      </c>
      <c r="D19" s="9">
        <v>2751.4966099999997</v>
      </c>
      <c r="E19" s="9">
        <v>2657.7612100000006</v>
      </c>
      <c r="F19" s="9">
        <v>3045.1730199999993</v>
      </c>
      <c r="G19" s="9">
        <v>3099.6702499999988</v>
      </c>
      <c r="H19" s="9">
        <v>4924.498790000006</v>
      </c>
      <c r="I19" s="9">
        <v>4584.4636800000017</v>
      </c>
      <c r="J19" s="9">
        <v>4500.016749999998</v>
      </c>
      <c r="K19" s="9">
        <v>5154.9408999999969</v>
      </c>
      <c r="L19" s="9">
        <v>5194.4413100000029</v>
      </c>
      <c r="M19" s="9">
        <v>5149.42554141656</v>
      </c>
      <c r="N19" s="10">
        <v>4927.4261882523651</v>
      </c>
      <c r="O19" s="10">
        <v>5598.0314522774288</v>
      </c>
      <c r="P19" s="10">
        <v>5545.6694143060295</v>
      </c>
      <c r="Q19" s="10">
        <v>5973.2656556771053</v>
      </c>
      <c r="R19" s="10">
        <v>6301.4822274187954</v>
      </c>
      <c r="S19" s="10">
        <v>6879.7116943073943</v>
      </c>
      <c r="AN19" s="100"/>
    </row>
    <row r="20" spans="1:40" ht="7.5" customHeight="1" x14ac:dyDescent="0.2">
      <c r="AN20" s="100"/>
    </row>
    <row r="21" spans="1:40" ht="35.25" customHeight="1" x14ac:dyDescent="0.2">
      <c r="A21" s="122" t="s">
        <v>94</v>
      </c>
      <c r="B21" s="122"/>
      <c r="C21" s="122"/>
      <c r="D21" s="122"/>
      <c r="E21" s="122"/>
      <c r="F21" s="122"/>
      <c r="G21" s="122"/>
      <c r="H21" s="122"/>
      <c r="I21" s="122"/>
      <c r="J21" s="122"/>
      <c r="K21" s="122"/>
      <c r="L21" s="122"/>
      <c r="M21" s="122"/>
      <c r="N21" s="122"/>
      <c r="O21" s="122"/>
      <c r="P21" s="122"/>
      <c r="Q21" s="122"/>
      <c r="R21" s="122"/>
      <c r="S21" s="122"/>
      <c r="AN21" s="100"/>
    </row>
    <row r="22" spans="1:40" x14ac:dyDescent="0.2">
      <c r="AN22" s="100"/>
    </row>
    <row r="23" spans="1:40" x14ac:dyDescent="0.2">
      <c r="AN23" s="100"/>
    </row>
    <row r="24" spans="1:40" x14ac:dyDescent="0.2">
      <c r="A24" s="35" t="s">
        <v>55</v>
      </c>
      <c r="B24" s="37"/>
      <c r="C24" s="37"/>
      <c r="D24" s="37"/>
      <c r="E24" s="37"/>
      <c r="F24" s="37"/>
      <c r="G24" s="37"/>
      <c r="H24" s="37"/>
      <c r="I24" s="37"/>
      <c r="J24" s="37"/>
      <c r="K24" s="37"/>
      <c r="L24" s="37"/>
      <c r="M24" s="37"/>
      <c r="N24" s="37"/>
      <c r="O24" s="37"/>
      <c r="P24" s="37"/>
      <c r="Q24" s="37"/>
      <c r="R24" s="37"/>
      <c r="S24" s="37"/>
      <c r="AN24" s="100"/>
    </row>
    <row r="25" spans="1:40" x14ac:dyDescent="0.2">
      <c r="A25" s="35"/>
      <c r="B25" s="37"/>
      <c r="C25" s="37"/>
      <c r="D25" s="37"/>
      <c r="E25" s="37"/>
      <c r="F25" s="37"/>
      <c r="G25" s="37"/>
      <c r="H25" s="37"/>
      <c r="I25" s="37"/>
      <c r="J25" s="37"/>
      <c r="K25" s="37"/>
      <c r="L25" s="37"/>
      <c r="M25" s="37"/>
      <c r="N25" s="37"/>
      <c r="O25" s="37"/>
      <c r="P25" s="37"/>
      <c r="Q25" s="37"/>
      <c r="R25" s="37"/>
      <c r="S25" s="37"/>
      <c r="AN25" s="100"/>
    </row>
    <row r="26" spans="1:40" ht="15" thickBot="1" x14ac:dyDescent="0.25">
      <c r="A26" s="3" t="s">
        <v>0</v>
      </c>
      <c r="B26" s="4"/>
      <c r="C26" s="4"/>
      <c r="D26" s="4"/>
      <c r="E26" s="4"/>
      <c r="F26" s="4"/>
      <c r="G26" s="4"/>
      <c r="H26" s="4"/>
      <c r="I26" s="4"/>
      <c r="J26" s="4"/>
      <c r="K26" s="4"/>
      <c r="L26" s="4"/>
      <c r="M26" s="4"/>
      <c r="N26" s="12"/>
      <c r="S26" s="12" t="s">
        <v>23</v>
      </c>
      <c r="AN26" s="100"/>
    </row>
    <row r="27" spans="1:40" ht="18" customHeight="1" thickBot="1" x14ac:dyDescent="0.25">
      <c r="A27" s="34" t="s">
        <v>24</v>
      </c>
      <c r="B27" s="41">
        <v>2005</v>
      </c>
      <c r="C27" s="41">
        <v>2006</v>
      </c>
      <c r="D27" s="41">
        <v>2007</v>
      </c>
      <c r="E27" s="41">
        <v>2008</v>
      </c>
      <c r="F27" s="41">
        <v>2009</v>
      </c>
      <c r="G27" s="41">
        <v>2010</v>
      </c>
      <c r="H27" s="41">
        <v>2011</v>
      </c>
      <c r="I27" s="41">
        <v>2012</v>
      </c>
      <c r="J27" s="41">
        <v>2013</v>
      </c>
      <c r="K27" s="41">
        <v>2014</v>
      </c>
      <c r="L27" s="41">
        <v>2015</v>
      </c>
      <c r="M27" s="41">
        <v>2016</v>
      </c>
      <c r="N27" s="42">
        <v>2017</v>
      </c>
      <c r="O27" s="42">
        <v>2018</v>
      </c>
      <c r="P27" s="42">
        <v>2019</v>
      </c>
      <c r="Q27" s="42">
        <v>2020</v>
      </c>
      <c r="R27" s="42">
        <v>2021</v>
      </c>
      <c r="S27" s="42">
        <v>2022</v>
      </c>
      <c r="AN27" s="100"/>
    </row>
    <row r="28" spans="1:40" ht="22.5" x14ac:dyDescent="0.2">
      <c r="A28" s="5" t="s">
        <v>1</v>
      </c>
      <c r="B28" s="28">
        <f>B5/B$5*100</f>
        <v>100</v>
      </c>
      <c r="C28" s="28">
        <f t="shared" ref="C28:S28" si="0">C5/C$5*100</f>
        <v>100</v>
      </c>
      <c r="D28" s="28">
        <f t="shared" si="0"/>
        <v>100</v>
      </c>
      <c r="E28" s="28">
        <f t="shared" si="0"/>
        <v>100</v>
      </c>
      <c r="F28" s="28">
        <f t="shared" si="0"/>
        <v>100</v>
      </c>
      <c r="G28" s="28">
        <f t="shared" si="0"/>
        <v>100</v>
      </c>
      <c r="H28" s="28">
        <f t="shared" si="0"/>
        <v>100</v>
      </c>
      <c r="I28" s="28">
        <f t="shared" si="0"/>
        <v>100</v>
      </c>
      <c r="J28" s="28">
        <f t="shared" si="0"/>
        <v>100</v>
      </c>
      <c r="K28" s="28">
        <f t="shared" si="0"/>
        <v>100</v>
      </c>
      <c r="L28" s="28">
        <f t="shared" si="0"/>
        <v>100</v>
      </c>
      <c r="M28" s="28">
        <f t="shared" si="0"/>
        <v>100</v>
      </c>
      <c r="N28" s="29">
        <f t="shared" si="0"/>
        <v>100</v>
      </c>
      <c r="O28" s="29">
        <f t="shared" si="0"/>
        <v>100</v>
      </c>
      <c r="P28" s="29">
        <f t="shared" si="0"/>
        <v>100</v>
      </c>
      <c r="Q28" s="29">
        <f t="shared" si="0"/>
        <v>100</v>
      </c>
      <c r="R28" s="29">
        <f t="shared" si="0"/>
        <v>100</v>
      </c>
      <c r="S28" s="29">
        <f t="shared" si="0"/>
        <v>100</v>
      </c>
      <c r="AN28" s="100"/>
    </row>
    <row r="29" spans="1:40" ht="15" customHeight="1" x14ac:dyDescent="0.2">
      <c r="A29" s="8" t="s">
        <v>2</v>
      </c>
      <c r="B29" s="30">
        <f t="shared" ref="B29:S29" si="1">B6/B$5*100</f>
        <v>41.747799467692872</v>
      </c>
      <c r="C29" s="30">
        <f t="shared" si="1"/>
        <v>42.720823841637916</v>
      </c>
      <c r="D29" s="30">
        <f t="shared" si="1"/>
        <v>44.558102174138831</v>
      </c>
      <c r="E29" s="30">
        <f t="shared" si="1"/>
        <v>43.028104663175924</v>
      </c>
      <c r="F29" s="30">
        <f t="shared" si="1"/>
        <v>41.234399459095947</v>
      </c>
      <c r="G29" s="30">
        <f t="shared" si="1"/>
        <v>39.420489414373264</v>
      </c>
      <c r="H29" s="30">
        <f t="shared" si="1"/>
        <v>36.558047210002655</v>
      </c>
      <c r="I29" s="30">
        <f t="shared" si="1"/>
        <v>34.119823041028091</v>
      </c>
      <c r="J29" s="30">
        <f t="shared" si="1"/>
        <v>33.607716197005495</v>
      </c>
      <c r="K29" s="30">
        <f t="shared" si="1"/>
        <v>34.596058675080464</v>
      </c>
      <c r="L29" s="30">
        <f t="shared" si="1"/>
        <v>37.218843766967694</v>
      </c>
      <c r="M29" s="30">
        <f t="shared" si="1"/>
        <v>34.492797466459194</v>
      </c>
      <c r="N29" s="31">
        <f t="shared" si="1"/>
        <v>35.441181392009135</v>
      </c>
      <c r="O29" s="31">
        <f t="shared" si="1"/>
        <v>35.879883965487366</v>
      </c>
      <c r="P29" s="31">
        <f t="shared" si="1"/>
        <v>35.937998661378181</v>
      </c>
      <c r="Q29" s="31">
        <f t="shared" si="1"/>
        <v>38.328393198386799</v>
      </c>
      <c r="R29" s="31">
        <f t="shared" si="1"/>
        <v>38.871380315104524</v>
      </c>
      <c r="S29" s="31">
        <f t="shared" si="1"/>
        <v>38.811634047135087</v>
      </c>
      <c r="AN29" s="100"/>
    </row>
    <row r="30" spans="1:40" ht="15" customHeight="1" x14ac:dyDescent="0.2">
      <c r="A30" s="11" t="s">
        <v>3</v>
      </c>
      <c r="B30" s="30">
        <f t="shared" ref="B30:S30" si="2">B7/B$5*100</f>
        <v>12.248207679142444</v>
      </c>
      <c r="C30" s="30">
        <f t="shared" si="2"/>
        <v>12.493754745606962</v>
      </c>
      <c r="D30" s="30">
        <f t="shared" si="2"/>
        <v>12.523057638806415</v>
      </c>
      <c r="E30" s="30">
        <f t="shared" si="2"/>
        <v>11.288370003736988</v>
      </c>
      <c r="F30" s="30">
        <f t="shared" si="2"/>
        <v>11.198824030033986</v>
      </c>
      <c r="G30" s="30">
        <f t="shared" si="2"/>
        <v>11.358994663203131</v>
      </c>
      <c r="H30" s="30">
        <f t="shared" si="2"/>
        <v>10.119159392913973</v>
      </c>
      <c r="I30" s="30">
        <f t="shared" si="2"/>
        <v>9.2281197133853325</v>
      </c>
      <c r="J30" s="30">
        <f t="shared" si="2"/>
        <v>12.482850699328237</v>
      </c>
      <c r="K30" s="30">
        <f t="shared" si="2"/>
        <v>11.60789963733756</v>
      </c>
      <c r="L30" s="30">
        <f t="shared" si="2"/>
        <v>11.267903614105448</v>
      </c>
      <c r="M30" s="30">
        <f t="shared" si="2"/>
        <v>13.950112227881572</v>
      </c>
      <c r="N30" s="31">
        <f t="shared" si="2"/>
        <v>15.884133611647686</v>
      </c>
      <c r="O30" s="31">
        <f t="shared" si="2"/>
        <v>15.905133186157236</v>
      </c>
      <c r="P30" s="31">
        <f t="shared" si="2"/>
        <v>15.015414039410677</v>
      </c>
      <c r="Q30" s="31">
        <f t="shared" si="2"/>
        <v>12.982177782541029</v>
      </c>
      <c r="R30" s="31">
        <f t="shared" si="2"/>
        <v>12.876008669136581</v>
      </c>
      <c r="S30" s="31">
        <f t="shared" si="2"/>
        <v>13.241995163764026</v>
      </c>
      <c r="AN30" s="100"/>
    </row>
    <row r="31" spans="1:40" ht="15" customHeight="1" x14ac:dyDescent="0.2">
      <c r="A31" s="11" t="s">
        <v>4</v>
      </c>
      <c r="B31" s="30">
        <f t="shared" ref="B31:S31" si="3">B8/B$5*100</f>
        <v>4.1895623896072491</v>
      </c>
      <c r="C31" s="30">
        <f t="shared" si="3"/>
        <v>3.9664573278572082</v>
      </c>
      <c r="D31" s="30">
        <f t="shared" si="3"/>
        <v>3.5686973933475379</v>
      </c>
      <c r="E31" s="30">
        <f t="shared" si="3"/>
        <v>3.942387553018361</v>
      </c>
      <c r="F31" s="30">
        <f t="shared" si="3"/>
        <v>4.0500902801650103</v>
      </c>
      <c r="G31" s="30">
        <f t="shared" si="3"/>
        <v>3.9898687488116988</v>
      </c>
      <c r="H31" s="30">
        <f t="shared" si="3"/>
        <v>3.4943667539396177</v>
      </c>
      <c r="I31" s="30">
        <f t="shared" si="3"/>
        <v>3.5059523402483381</v>
      </c>
      <c r="J31" s="30">
        <f t="shared" si="3"/>
        <v>3.2550701515724616</v>
      </c>
      <c r="K31" s="30">
        <f t="shared" si="3"/>
        <v>2.9239915856515348</v>
      </c>
      <c r="L31" s="30">
        <f t="shared" si="3"/>
        <v>3.0054499859776898</v>
      </c>
      <c r="M31" s="30">
        <f t="shared" si="3"/>
        <v>3.5528958185198536</v>
      </c>
      <c r="N31" s="31">
        <f t="shared" si="3"/>
        <v>3.2388479899428502</v>
      </c>
      <c r="O31" s="31">
        <f t="shared" si="3"/>
        <v>3.3493694338542124</v>
      </c>
      <c r="P31" s="31">
        <f t="shared" si="3"/>
        <v>3.3754717529069937</v>
      </c>
      <c r="Q31" s="31">
        <f t="shared" si="3"/>
        <v>2.9753872081447947</v>
      </c>
      <c r="R31" s="31">
        <f t="shared" si="3"/>
        <v>3.0210968818892519</v>
      </c>
      <c r="S31" s="31">
        <f t="shared" si="3"/>
        <v>3.0918279258888672</v>
      </c>
      <c r="AN31" s="100"/>
    </row>
    <row r="32" spans="1:40" ht="15" customHeight="1" x14ac:dyDescent="0.2">
      <c r="A32" s="11" t="s">
        <v>5</v>
      </c>
      <c r="B32" s="30">
        <f t="shared" ref="B32:S32" si="4">B9/B$5*100</f>
        <v>2.9612545250636324</v>
      </c>
      <c r="C32" s="30">
        <f t="shared" si="4"/>
        <v>3.0827071890782083</v>
      </c>
      <c r="D32" s="30">
        <f t="shared" si="4"/>
        <v>2.7585358265334277</v>
      </c>
      <c r="E32" s="30">
        <f t="shared" si="4"/>
        <v>3.5438459444466117</v>
      </c>
      <c r="F32" s="30">
        <f t="shared" si="4"/>
        <v>3.1439316319424688</v>
      </c>
      <c r="G32" s="30">
        <f t="shared" si="4"/>
        <v>4.332395310864964</v>
      </c>
      <c r="H32" s="30">
        <f t="shared" si="4"/>
        <v>5.006332408781935</v>
      </c>
      <c r="I32" s="30">
        <f t="shared" si="4"/>
        <v>5.2229022745204388</v>
      </c>
      <c r="J32" s="30">
        <f t="shared" si="4"/>
        <v>5.3089919807329942</v>
      </c>
      <c r="K32" s="30">
        <f t="shared" si="4"/>
        <v>5.5664542353494006</v>
      </c>
      <c r="L32" s="30">
        <f t="shared" si="4"/>
        <v>5.1958672246832158</v>
      </c>
      <c r="M32" s="30">
        <f t="shared" si="4"/>
        <v>4.3028313199013484</v>
      </c>
      <c r="N32" s="31">
        <f t="shared" si="4"/>
        <v>3.9988195785472773</v>
      </c>
      <c r="O32" s="31">
        <f t="shared" si="4"/>
        <v>4.2445786409956412</v>
      </c>
      <c r="P32" s="31">
        <f t="shared" si="4"/>
        <v>4.5674585697405767</v>
      </c>
      <c r="Q32" s="31">
        <f t="shared" si="4"/>
        <v>4.3098168693380865</v>
      </c>
      <c r="R32" s="31">
        <f t="shared" si="4"/>
        <v>4.5887876899994167</v>
      </c>
      <c r="S32" s="31">
        <f t="shared" si="4"/>
        <v>4.6261463193122001</v>
      </c>
      <c r="AN32" s="100"/>
    </row>
    <row r="33" spans="1:40" ht="15" customHeight="1" x14ac:dyDescent="0.2">
      <c r="A33" s="11" t="s">
        <v>6</v>
      </c>
      <c r="B33" s="30">
        <f t="shared" ref="B33:S33" si="5">B10/B$5*100</f>
        <v>0.19644201294822566</v>
      </c>
      <c r="C33" s="30">
        <f t="shared" si="5"/>
        <v>0.16239620132797475</v>
      </c>
      <c r="D33" s="30">
        <f t="shared" si="5"/>
        <v>0.15223201944934764</v>
      </c>
      <c r="E33" s="30">
        <f t="shared" si="5"/>
        <v>0.1085639733638345</v>
      </c>
      <c r="F33" s="30">
        <f t="shared" si="5"/>
        <v>0.16796798019540232</v>
      </c>
      <c r="G33" s="30">
        <f t="shared" si="5"/>
        <v>0.1995403457405385</v>
      </c>
      <c r="H33" s="30">
        <f t="shared" si="5"/>
        <v>0.19758450402926164</v>
      </c>
      <c r="I33" s="30">
        <f t="shared" si="5"/>
        <v>0.28129566798421196</v>
      </c>
      <c r="J33" s="30">
        <f t="shared" si="5"/>
        <v>0.14733451668404834</v>
      </c>
      <c r="K33" s="30">
        <f t="shared" si="5"/>
        <v>0.17770160084403344</v>
      </c>
      <c r="L33" s="30">
        <f t="shared" si="5"/>
        <v>0.22857287651323596</v>
      </c>
      <c r="M33" s="30">
        <f t="shared" si="5"/>
        <v>0.21537113344299499</v>
      </c>
      <c r="N33" s="31">
        <f t="shared" si="5"/>
        <v>0.23302462292558154</v>
      </c>
      <c r="O33" s="31">
        <f t="shared" si="5"/>
        <v>0.2392020233766399</v>
      </c>
      <c r="P33" s="31">
        <f t="shared" si="5"/>
        <v>0.29097989783634964</v>
      </c>
      <c r="Q33" s="31">
        <f t="shared" si="5"/>
        <v>0.21734746375499842</v>
      </c>
      <c r="R33" s="31">
        <f t="shared" si="5"/>
        <v>0.17838207413459398</v>
      </c>
      <c r="S33" s="31">
        <f t="shared" si="5"/>
        <v>0.233647562729242</v>
      </c>
      <c r="AN33" s="100"/>
    </row>
    <row r="34" spans="1:40" ht="15" customHeight="1" x14ac:dyDescent="0.2">
      <c r="A34" s="11" t="s">
        <v>7</v>
      </c>
      <c r="B34" s="30">
        <f t="shared" ref="B34:S34" si="6">B11/B$5*100</f>
        <v>1.5444819985787692</v>
      </c>
      <c r="C34" s="30">
        <f t="shared" si="6"/>
        <v>1.3569406043689201</v>
      </c>
      <c r="D34" s="30">
        <f t="shared" si="6"/>
        <v>1.3616748105920145</v>
      </c>
      <c r="E34" s="30">
        <f t="shared" si="6"/>
        <v>1.6286041305204997</v>
      </c>
      <c r="F34" s="30">
        <f t="shared" si="6"/>
        <v>1.349892290554592</v>
      </c>
      <c r="G34" s="30">
        <f t="shared" si="6"/>
        <v>1.3800765602692329</v>
      </c>
      <c r="H34" s="30">
        <f t="shared" si="6"/>
        <v>1.3440944876529448</v>
      </c>
      <c r="I34" s="30">
        <f t="shared" si="6"/>
        <v>1.5542436602623519</v>
      </c>
      <c r="J34" s="30">
        <f t="shared" si="6"/>
        <v>1.3929299104096859</v>
      </c>
      <c r="K34" s="30">
        <f t="shared" si="6"/>
        <v>1.4288678783458155</v>
      </c>
      <c r="L34" s="30">
        <f t="shared" si="6"/>
        <v>1.2367727481103175</v>
      </c>
      <c r="M34" s="30">
        <f t="shared" si="6"/>
        <v>1.0764566470788293</v>
      </c>
      <c r="N34" s="31">
        <f t="shared" si="6"/>
        <v>0.99771017239680437</v>
      </c>
      <c r="O34" s="31">
        <f t="shared" si="6"/>
        <v>1.0260491523842208</v>
      </c>
      <c r="P34" s="31">
        <f t="shared" si="6"/>
        <v>1.1897872491340364</v>
      </c>
      <c r="Q34" s="31">
        <f t="shared" si="6"/>
        <v>1.2369795981186678</v>
      </c>
      <c r="R34" s="31">
        <f t="shared" si="6"/>
        <v>1.1326753980973223</v>
      </c>
      <c r="S34" s="31">
        <f t="shared" si="6"/>
        <v>1.1239990389779841</v>
      </c>
      <c r="AN34" s="100"/>
    </row>
    <row r="35" spans="1:40" ht="15" customHeight="1" x14ac:dyDescent="0.2">
      <c r="A35" s="11" t="s">
        <v>8</v>
      </c>
      <c r="B35" s="30">
        <f t="shared" ref="B35:S35" si="7">B12/B$5*100</f>
        <v>2.9094673078420965</v>
      </c>
      <c r="C35" s="30">
        <f t="shared" si="7"/>
        <v>3.2353581160703486</v>
      </c>
      <c r="D35" s="30">
        <f t="shared" si="7"/>
        <v>2.6788027597717492</v>
      </c>
      <c r="E35" s="30">
        <f t="shared" si="7"/>
        <v>3.0409812410974415</v>
      </c>
      <c r="F35" s="30">
        <f t="shared" si="7"/>
        <v>2.8210913371867834</v>
      </c>
      <c r="G35" s="30">
        <f t="shared" si="7"/>
        <v>2.7402722054497204</v>
      </c>
      <c r="H35" s="30">
        <f t="shared" si="7"/>
        <v>2.9658368187400685</v>
      </c>
      <c r="I35" s="30">
        <f t="shared" si="7"/>
        <v>3.9529879205441278</v>
      </c>
      <c r="J35" s="30">
        <f t="shared" si="7"/>
        <v>3.0393836302714741</v>
      </c>
      <c r="K35" s="30">
        <f t="shared" si="7"/>
        <v>3.0715079436430885</v>
      </c>
      <c r="L35" s="30">
        <f t="shared" si="7"/>
        <v>2.8422591011388834</v>
      </c>
      <c r="M35" s="30">
        <f t="shared" si="7"/>
        <v>3.3125475071964505</v>
      </c>
      <c r="N35" s="31">
        <f t="shared" si="7"/>
        <v>3.2024462424010234</v>
      </c>
      <c r="O35" s="31">
        <f t="shared" si="7"/>
        <v>3.3343996016565876</v>
      </c>
      <c r="P35" s="31">
        <f t="shared" si="7"/>
        <v>3.2974536960123002</v>
      </c>
      <c r="Q35" s="31">
        <f t="shared" si="7"/>
        <v>3.1438648072090847</v>
      </c>
      <c r="R35" s="31">
        <f t="shared" si="7"/>
        <v>2.8540574042599265</v>
      </c>
      <c r="S35" s="31">
        <f t="shared" si="7"/>
        <v>2.7268587901093739</v>
      </c>
      <c r="AN35" s="100"/>
    </row>
    <row r="36" spans="1:40" ht="15" customHeight="1" x14ac:dyDescent="0.2">
      <c r="A36" s="11" t="s">
        <v>9</v>
      </c>
      <c r="B36" s="30">
        <f t="shared" ref="B36:S36" si="8">B13/B$5*100</f>
        <v>2.3835694174956195</v>
      </c>
      <c r="C36" s="30">
        <f t="shared" si="8"/>
        <v>2.377260896261745</v>
      </c>
      <c r="D36" s="30">
        <f t="shared" si="8"/>
        <v>2.5180351176027451</v>
      </c>
      <c r="E36" s="30">
        <f t="shared" si="8"/>
        <v>2.5204790777939952</v>
      </c>
      <c r="F36" s="30">
        <f t="shared" si="8"/>
        <v>2.947196772934181</v>
      </c>
      <c r="G36" s="30">
        <f t="shared" si="8"/>
        <v>2.7918984432576339</v>
      </c>
      <c r="H36" s="30">
        <f t="shared" si="8"/>
        <v>2.6757068315008876</v>
      </c>
      <c r="I36" s="30">
        <f t="shared" si="8"/>
        <v>2.3213488317274211</v>
      </c>
      <c r="J36" s="30">
        <f t="shared" si="8"/>
        <v>2.4272584621525328</v>
      </c>
      <c r="K36" s="30">
        <f t="shared" si="8"/>
        <v>2.4140056166259845</v>
      </c>
      <c r="L36" s="30">
        <f t="shared" si="8"/>
        <v>2.2407736261687838</v>
      </c>
      <c r="M36" s="30">
        <f t="shared" si="8"/>
        <v>2.256326057438379</v>
      </c>
      <c r="N36" s="31">
        <f t="shared" si="8"/>
        <v>2.3802728933713828</v>
      </c>
      <c r="O36" s="31">
        <f t="shared" si="8"/>
        <v>2.4475209157752564</v>
      </c>
      <c r="P36" s="31">
        <f t="shared" si="8"/>
        <v>2.5741551744436753</v>
      </c>
      <c r="Q36" s="31">
        <f t="shared" si="8"/>
        <v>2.4044548569509816</v>
      </c>
      <c r="R36" s="31">
        <f t="shared" si="8"/>
        <v>2.2592651983927814</v>
      </c>
      <c r="S36" s="31">
        <f t="shared" si="8"/>
        <v>2.1883334524814186</v>
      </c>
      <c r="AN36" s="100"/>
    </row>
    <row r="37" spans="1:40" ht="15" customHeight="1" x14ac:dyDescent="0.2">
      <c r="A37" s="11" t="s">
        <v>10</v>
      </c>
      <c r="B37" s="30">
        <f t="shared" ref="B37:S37" si="9">B14/B$5*100</f>
        <v>4.3008778970682418</v>
      </c>
      <c r="C37" s="30">
        <f t="shared" si="9"/>
        <v>4.3738985483885058</v>
      </c>
      <c r="D37" s="30">
        <f t="shared" si="9"/>
        <v>3.9146977688051963</v>
      </c>
      <c r="E37" s="30">
        <f t="shared" si="9"/>
        <v>3.8413180489193191</v>
      </c>
      <c r="F37" s="30">
        <f t="shared" si="9"/>
        <v>3.6658431766669963</v>
      </c>
      <c r="G37" s="30">
        <f t="shared" si="9"/>
        <v>4.0328787272204343</v>
      </c>
      <c r="H37" s="30">
        <f t="shared" si="9"/>
        <v>3.9385884803337858</v>
      </c>
      <c r="I37" s="30">
        <f t="shared" si="9"/>
        <v>3.8454190436027456</v>
      </c>
      <c r="J37" s="30">
        <f t="shared" si="9"/>
        <v>3.4518715983076342</v>
      </c>
      <c r="K37" s="30">
        <f t="shared" si="9"/>
        <v>3.2043492199840546</v>
      </c>
      <c r="L37" s="30">
        <f t="shared" si="9"/>
        <v>2.9887339546275054</v>
      </c>
      <c r="M37" s="30">
        <f t="shared" si="9"/>
        <v>3.1607598063346405</v>
      </c>
      <c r="N37" s="31">
        <f t="shared" si="9"/>
        <v>3.0704407057387915</v>
      </c>
      <c r="O37" s="31">
        <f t="shared" si="9"/>
        <v>3.0619922385832283</v>
      </c>
      <c r="P37" s="31">
        <f t="shared" si="9"/>
        <v>2.8550051713519533</v>
      </c>
      <c r="Q37" s="31">
        <f t="shared" si="9"/>
        <v>2.8910865625853113</v>
      </c>
      <c r="R37" s="31">
        <f t="shared" si="9"/>
        <v>2.9442809266731969</v>
      </c>
      <c r="S37" s="31">
        <f t="shared" si="9"/>
        <v>2.7833469106418147</v>
      </c>
      <c r="AN37" s="100"/>
    </row>
    <row r="38" spans="1:40" ht="15" customHeight="1" x14ac:dyDescent="0.2">
      <c r="A38" s="11" t="s">
        <v>11</v>
      </c>
      <c r="B38" s="30">
        <f t="shared" ref="B38:S38" si="10">B15/B$5*100</f>
        <v>1.8267065534811227</v>
      </c>
      <c r="C38" s="30">
        <f t="shared" si="10"/>
        <v>1.16541886874673</v>
      </c>
      <c r="D38" s="30">
        <f t="shared" si="10"/>
        <v>0.99535584693814705</v>
      </c>
      <c r="E38" s="30">
        <f t="shared" si="10"/>
        <v>1.3927257942303721</v>
      </c>
      <c r="F38" s="30">
        <f t="shared" si="10"/>
        <v>1.3682560054677733</v>
      </c>
      <c r="G38" s="30">
        <f t="shared" si="10"/>
        <v>1.4027830543532529</v>
      </c>
      <c r="H38" s="30">
        <f t="shared" si="10"/>
        <v>1.2433058976854561</v>
      </c>
      <c r="I38" s="30">
        <f t="shared" si="10"/>
        <v>1.2740185101187171</v>
      </c>
      <c r="J38" s="30">
        <f t="shared" si="10"/>
        <v>1.4902990986814244</v>
      </c>
      <c r="K38" s="30">
        <f t="shared" si="10"/>
        <v>1.7643410920722611</v>
      </c>
      <c r="L38" s="30">
        <f t="shared" si="10"/>
        <v>1.7326988930877394</v>
      </c>
      <c r="M38" s="30">
        <f t="shared" si="10"/>
        <v>1.7577395596807186</v>
      </c>
      <c r="N38" s="31">
        <f t="shared" si="10"/>
        <v>1.5308000224875546</v>
      </c>
      <c r="O38" s="31">
        <f t="shared" si="10"/>
        <v>1.5513974603126672</v>
      </c>
      <c r="P38" s="31">
        <f t="shared" si="10"/>
        <v>1.4935436367149659</v>
      </c>
      <c r="Q38" s="31">
        <f t="shared" si="10"/>
        <v>1.290576887646756</v>
      </c>
      <c r="R38" s="31">
        <f t="shared" si="10"/>
        <v>1.2050522506677093</v>
      </c>
      <c r="S38" s="31">
        <f t="shared" si="10"/>
        <v>1.1852857238421655</v>
      </c>
      <c r="AN38" s="100"/>
    </row>
    <row r="39" spans="1:40" ht="15" customHeight="1" x14ac:dyDescent="0.2">
      <c r="A39" s="11" t="s">
        <v>12</v>
      </c>
      <c r="B39" s="30">
        <f t="shared" ref="B39:S39" si="11">B16/B$5*100</f>
        <v>12.256192134480393</v>
      </c>
      <c r="C39" s="30">
        <f t="shared" si="11"/>
        <v>12.595747723069756</v>
      </c>
      <c r="D39" s="30">
        <f t="shared" si="11"/>
        <v>12.960411275436265</v>
      </c>
      <c r="E39" s="30">
        <f t="shared" si="11"/>
        <v>14.181238328109627</v>
      </c>
      <c r="F39" s="30">
        <f t="shared" si="11"/>
        <v>15.824071993217656</v>
      </c>
      <c r="G39" s="30">
        <f t="shared" si="11"/>
        <v>16.081477803234737</v>
      </c>
      <c r="H39" s="30">
        <f t="shared" si="11"/>
        <v>17.834942588107886</v>
      </c>
      <c r="I39" s="30">
        <f t="shared" si="11"/>
        <v>20.239289785062272</v>
      </c>
      <c r="J39" s="30">
        <f t="shared" si="11"/>
        <v>20.789671688680365</v>
      </c>
      <c r="K39" s="30">
        <f t="shared" si="11"/>
        <v>19.989640987923117</v>
      </c>
      <c r="L39" s="30">
        <f t="shared" si="11"/>
        <v>19.961833617960604</v>
      </c>
      <c r="M39" s="30">
        <f t="shared" si="11"/>
        <v>18.684715960943478</v>
      </c>
      <c r="N39" s="31">
        <f t="shared" si="11"/>
        <v>17.132947417823384</v>
      </c>
      <c r="O39" s="31">
        <f t="shared" si="11"/>
        <v>16.033256431257339</v>
      </c>
      <c r="P39" s="31">
        <f t="shared" si="11"/>
        <v>16.797567788344882</v>
      </c>
      <c r="Q39" s="31">
        <f t="shared" si="11"/>
        <v>17.973233659234992</v>
      </c>
      <c r="R39" s="31">
        <f t="shared" si="11"/>
        <v>17.523018527107531</v>
      </c>
      <c r="S39" s="31">
        <f t="shared" si="11"/>
        <v>17.202633809856589</v>
      </c>
      <c r="AN39" s="100"/>
    </row>
    <row r="40" spans="1:40" ht="15" customHeight="1" x14ac:dyDescent="0.2">
      <c r="A40" s="11" t="s">
        <v>13</v>
      </c>
      <c r="B40" s="30">
        <f t="shared" ref="B40:S40" si="12">B17/B$5*100</f>
        <v>3.5299717648668176</v>
      </c>
      <c r="C40" s="30">
        <f t="shared" si="12"/>
        <v>3.037291535732813</v>
      </c>
      <c r="D40" s="30">
        <f t="shared" si="12"/>
        <v>3.0230638643997563</v>
      </c>
      <c r="E40" s="30">
        <f t="shared" si="12"/>
        <v>2.8666971341707281</v>
      </c>
      <c r="F40" s="30">
        <f t="shared" si="12"/>
        <v>3.1823769714393824</v>
      </c>
      <c r="G40" s="30">
        <f t="shared" si="12"/>
        <v>3.0450288930256812</v>
      </c>
      <c r="H40" s="30">
        <f t="shared" si="12"/>
        <v>3.3997662427325359</v>
      </c>
      <c r="I40" s="30">
        <f t="shared" si="12"/>
        <v>4.9169165925674116</v>
      </c>
      <c r="J40" s="30">
        <f t="shared" si="12"/>
        <v>3.9312258937676501</v>
      </c>
      <c r="K40" s="30">
        <f t="shared" si="12"/>
        <v>3.9681236774038808</v>
      </c>
      <c r="L40" s="30">
        <f t="shared" si="12"/>
        <v>3.3643874814554109</v>
      </c>
      <c r="M40" s="30">
        <f t="shared" si="12"/>
        <v>3.5365470948508184</v>
      </c>
      <c r="N40" s="31">
        <f t="shared" si="12"/>
        <v>3.7251243820099762</v>
      </c>
      <c r="O40" s="31">
        <f t="shared" si="12"/>
        <v>4.0441935105067621</v>
      </c>
      <c r="P40" s="31">
        <f t="shared" si="12"/>
        <v>4.2442561222741428</v>
      </c>
      <c r="Q40" s="31">
        <f t="shared" si="12"/>
        <v>3.7846205292486537</v>
      </c>
      <c r="R40" s="31">
        <f t="shared" si="12"/>
        <v>4.2284482927907616</v>
      </c>
      <c r="S40" s="31">
        <f t="shared" si="12"/>
        <v>4.394189206966006</v>
      </c>
      <c r="AN40" s="100"/>
    </row>
    <row r="41" spans="1:40" ht="15" customHeight="1" x14ac:dyDescent="0.2">
      <c r="A41" s="11" t="s">
        <v>14</v>
      </c>
      <c r="B41" s="30">
        <f t="shared" ref="B41:S41" si="13">B18/B$5*100</f>
        <v>4.2075802837098299</v>
      </c>
      <c r="C41" s="30">
        <f t="shared" si="13"/>
        <v>4.0670401028015082</v>
      </c>
      <c r="D41" s="30">
        <f t="shared" si="13"/>
        <v>3.4853183146958298</v>
      </c>
      <c r="E41" s="30">
        <f t="shared" si="13"/>
        <v>3.2875165841931104</v>
      </c>
      <c r="F41" s="30">
        <f t="shared" si="13"/>
        <v>3.0604151736014322</v>
      </c>
      <c r="G41" s="30">
        <f t="shared" si="13"/>
        <v>3.372943186458365</v>
      </c>
      <c r="H41" s="30">
        <f t="shared" si="13"/>
        <v>3.3748871138509493</v>
      </c>
      <c r="I41" s="30">
        <f t="shared" si="13"/>
        <v>3.2020770279928565</v>
      </c>
      <c r="J41" s="30">
        <f t="shared" si="13"/>
        <v>2.8952792364232849</v>
      </c>
      <c r="K41" s="30">
        <f t="shared" si="13"/>
        <v>3.2298659182270777</v>
      </c>
      <c r="L41" s="30">
        <f t="shared" si="13"/>
        <v>2.8572941229913549</v>
      </c>
      <c r="M41" s="30">
        <f t="shared" si="13"/>
        <v>3.2728882751749628</v>
      </c>
      <c r="N41" s="31">
        <f t="shared" si="13"/>
        <v>3.71271551270525</v>
      </c>
      <c r="O41" s="31">
        <f t="shared" si="13"/>
        <v>3.4350153908352303</v>
      </c>
      <c r="P41" s="31">
        <f t="shared" si="13"/>
        <v>3.3926519037097829</v>
      </c>
      <c r="Q41" s="31">
        <f t="shared" si="13"/>
        <v>3.1938177994785417</v>
      </c>
      <c r="R41" s="31">
        <f t="shared" si="13"/>
        <v>3.1494472217324891</v>
      </c>
      <c r="S41" s="31">
        <f t="shared" si="13"/>
        <v>3.2292235209058835</v>
      </c>
      <c r="AN41" s="100"/>
    </row>
    <row r="42" spans="1:40" ht="15" customHeight="1" x14ac:dyDescent="0.2">
      <c r="A42" s="11" t="s">
        <v>15</v>
      </c>
      <c r="B42" s="30">
        <f t="shared" ref="B42:S42" si="14">B19/B$5*100</f>
        <v>5.6978865680226827</v>
      </c>
      <c r="C42" s="30">
        <f t="shared" si="14"/>
        <v>5.3649042990514104</v>
      </c>
      <c r="D42" s="30">
        <f t="shared" si="14"/>
        <v>5.5020151894827416</v>
      </c>
      <c r="E42" s="30">
        <f t="shared" si="14"/>
        <v>5.3291675232231777</v>
      </c>
      <c r="F42" s="30">
        <f t="shared" si="14"/>
        <v>5.9856428974983977</v>
      </c>
      <c r="G42" s="30">
        <f t="shared" si="14"/>
        <v>5.8513526437373509</v>
      </c>
      <c r="H42" s="30">
        <f t="shared" si="14"/>
        <v>7.8473812697280456</v>
      </c>
      <c r="I42" s="30">
        <f t="shared" si="14"/>
        <v>6.3356055909556899</v>
      </c>
      <c r="J42" s="30">
        <f t="shared" si="14"/>
        <v>5.7801169359827034</v>
      </c>
      <c r="K42" s="30">
        <f t="shared" si="14"/>
        <v>6.0571919315117304</v>
      </c>
      <c r="L42" s="30">
        <f t="shared" si="14"/>
        <v>5.858608986212122</v>
      </c>
      <c r="M42" s="30">
        <f t="shared" si="14"/>
        <v>6.4280111250967513</v>
      </c>
      <c r="N42" s="31">
        <f t="shared" si="14"/>
        <v>5.4515354559933069</v>
      </c>
      <c r="O42" s="31">
        <f t="shared" si="14"/>
        <v>5.4480080488176075</v>
      </c>
      <c r="P42" s="31">
        <f t="shared" si="14"/>
        <v>4.9682563367415016</v>
      </c>
      <c r="Q42" s="31">
        <f t="shared" si="14"/>
        <v>5.2682427773613076</v>
      </c>
      <c r="R42" s="31">
        <f t="shared" si="14"/>
        <v>5.1680991500139299</v>
      </c>
      <c r="S42" s="31">
        <f t="shared" si="14"/>
        <v>5.1608785273893174</v>
      </c>
      <c r="AN42" s="100"/>
    </row>
    <row r="43" spans="1:40" x14ac:dyDescent="0.2">
      <c r="A43" s="49"/>
      <c r="B43" s="49"/>
      <c r="C43" s="49"/>
      <c r="D43" s="49"/>
      <c r="E43" s="49"/>
      <c r="F43" s="49"/>
      <c r="G43" s="49"/>
      <c r="H43" s="49"/>
      <c r="I43" s="49"/>
      <c r="J43" s="49"/>
      <c r="K43" s="49"/>
      <c r="L43" s="49"/>
      <c r="M43" s="49"/>
      <c r="N43" s="49"/>
      <c r="O43" s="49"/>
      <c r="AN43" s="100"/>
    </row>
    <row r="44" spans="1:40" x14ac:dyDescent="0.2">
      <c r="AN44" s="100"/>
    </row>
    <row r="45" spans="1:40" ht="15" x14ac:dyDescent="0.25">
      <c r="A45" s="35" t="s">
        <v>56</v>
      </c>
      <c r="B45" s="35"/>
      <c r="C45" s="35"/>
      <c r="D45" s="35"/>
      <c r="E45" s="35"/>
      <c r="F45" s="35"/>
      <c r="G45" s="35"/>
      <c r="H45" s="35"/>
      <c r="I45" s="35"/>
      <c r="J45" s="35"/>
      <c r="K45" s="35"/>
      <c r="L45" s="35"/>
      <c r="M45" s="35"/>
      <c r="N45" s="35"/>
      <c r="O45" s="35"/>
      <c r="P45" s="36"/>
      <c r="Q45" s="36"/>
      <c r="R45" s="36"/>
      <c r="S45" s="36"/>
      <c r="T45" s="47"/>
      <c r="U45" s="64"/>
      <c r="V45" s="56" t="s">
        <v>42</v>
      </c>
      <c r="W45" s="36"/>
      <c r="X45" s="36"/>
      <c r="Y45" s="36"/>
      <c r="Z45" s="36"/>
      <c r="AA45" s="36"/>
      <c r="AB45" s="36"/>
      <c r="AC45" s="36"/>
      <c r="AD45" s="36"/>
      <c r="AE45" s="36"/>
      <c r="AF45" s="36"/>
      <c r="AG45" s="36"/>
      <c r="AH45" s="36"/>
      <c r="AI45" s="36"/>
      <c r="AJ45" s="36"/>
      <c r="AK45" s="36"/>
      <c r="AL45" s="36"/>
      <c r="AM45" s="36"/>
      <c r="AN45" s="101"/>
    </row>
    <row r="46" spans="1:40" ht="12.75" x14ac:dyDescent="0.2">
      <c r="A46" s="1"/>
      <c r="B46" s="2"/>
      <c r="C46" s="2"/>
      <c r="D46" s="2"/>
      <c r="E46" s="2"/>
      <c r="F46" s="2"/>
      <c r="G46" s="2"/>
      <c r="H46" s="2"/>
      <c r="I46" s="2"/>
      <c r="J46" s="2"/>
      <c r="K46" s="2"/>
      <c r="L46" s="2"/>
      <c r="M46" s="2"/>
      <c r="N46" s="2"/>
      <c r="O46" s="2"/>
      <c r="P46" s="36"/>
      <c r="Q46" s="36"/>
      <c r="R46" s="36"/>
      <c r="S46" s="36"/>
      <c r="T46" s="36"/>
      <c r="U46" s="36"/>
      <c r="V46" s="56"/>
      <c r="W46" s="57"/>
      <c r="X46" s="57"/>
      <c r="Y46" s="57"/>
      <c r="Z46" s="57"/>
      <c r="AA46" s="57"/>
      <c r="AB46" s="45"/>
      <c r="AC46" s="57"/>
      <c r="AD46" s="57"/>
      <c r="AE46" s="57"/>
      <c r="AF46" s="57"/>
      <c r="AG46" s="57"/>
      <c r="AH46" s="57"/>
      <c r="AI46" s="57"/>
      <c r="AJ46" s="57"/>
      <c r="AK46" s="36"/>
      <c r="AL46" s="36"/>
      <c r="AM46" s="36"/>
      <c r="AN46" s="101"/>
    </row>
    <row r="47" spans="1:40" ht="15" thickBot="1" x14ac:dyDescent="0.25">
      <c r="A47" s="3" t="s">
        <v>16</v>
      </c>
      <c r="B47" s="4"/>
      <c r="C47" s="4"/>
      <c r="D47" s="4"/>
      <c r="E47" s="4"/>
      <c r="F47" s="4"/>
      <c r="G47" s="4"/>
      <c r="H47" s="4"/>
      <c r="I47" s="4"/>
      <c r="J47" s="4"/>
      <c r="K47" s="4"/>
      <c r="L47" s="4"/>
      <c r="M47" s="4"/>
      <c r="N47" s="12"/>
      <c r="P47" s="32"/>
      <c r="Q47" s="32"/>
      <c r="R47" s="32"/>
      <c r="S47" s="12" t="s">
        <v>23</v>
      </c>
      <c r="V47" s="50" t="s">
        <v>215</v>
      </c>
      <c r="W47" s="57"/>
      <c r="X47" s="57"/>
      <c r="Y47" s="57"/>
      <c r="Z47" s="57"/>
      <c r="AA47" s="57"/>
      <c r="AB47" s="58" t="s">
        <v>43</v>
      </c>
      <c r="AC47" s="57"/>
      <c r="AD47" s="57"/>
      <c r="AE47" s="57"/>
      <c r="AF47" s="57"/>
      <c r="AG47" s="57"/>
      <c r="AH47" s="57"/>
      <c r="AI47" s="57"/>
      <c r="AN47" s="12" t="s">
        <v>26</v>
      </c>
    </row>
    <row r="48" spans="1:40" ht="18" customHeight="1" thickBot="1" x14ac:dyDescent="0.25">
      <c r="A48" s="34" t="s">
        <v>24</v>
      </c>
      <c r="B48" s="41">
        <v>2005</v>
      </c>
      <c r="C48" s="41">
        <v>2006</v>
      </c>
      <c r="D48" s="41">
        <v>2007</v>
      </c>
      <c r="E48" s="41">
        <v>2008</v>
      </c>
      <c r="F48" s="41">
        <v>2009</v>
      </c>
      <c r="G48" s="41">
        <v>2010</v>
      </c>
      <c r="H48" s="41">
        <v>2011</v>
      </c>
      <c r="I48" s="41">
        <v>2012</v>
      </c>
      <c r="J48" s="41">
        <v>2013</v>
      </c>
      <c r="K48" s="41">
        <v>2014</v>
      </c>
      <c r="L48" s="41">
        <v>2015</v>
      </c>
      <c r="M48" s="41">
        <v>2016</v>
      </c>
      <c r="N48" s="42">
        <v>2017</v>
      </c>
      <c r="O48" s="42">
        <v>2018</v>
      </c>
      <c r="P48" s="42">
        <v>2019</v>
      </c>
      <c r="Q48" s="42">
        <v>2020</v>
      </c>
      <c r="R48" s="42">
        <v>2021</v>
      </c>
      <c r="S48" s="42">
        <v>2022</v>
      </c>
      <c r="V48" s="66" t="s">
        <v>24</v>
      </c>
      <c r="W48" s="67">
        <v>2005</v>
      </c>
      <c r="X48" s="67">
        <v>2006</v>
      </c>
      <c r="Y48" s="67">
        <v>2007</v>
      </c>
      <c r="Z48" s="67">
        <v>2008</v>
      </c>
      <c r="AA48" s="67">
        <v>2009</v>
      </c>
      <c r="AB48" s="67">
        <v>2010</v>
      </c>
      <c r="AC48" s="67">
        <v>2011</v>
      </c>
      <c r="AD48" s="67">
        <v>2012</v>
      </c>
      <c r="AE48" s="67">
        <v>2013</v>
      </c>
      <c r="AF48" s="67">
        <v>2014</v>
      </c>
      <c r="AG48" s="67">
        <v>2015</v>
      </c>
      <c r="AH48" s="67">
        <v>2016</v>
      </c>
      <c r="AI48" s="67">
        <v>2017</v>
      </c>
      <c r="AJ48" s="67">
        <v>2018</v>
      </c>
      <c r="AK48" s="67">
        <v>2019</v>
      </c>
      <c r="AL48" s="67">
        <v>2020</v>
      </c>
      <c r="AM48" s="68">
        <v>2021</v>
      </c>
      <c r="AN48" s="68">
        <v>2022</v>
      </c>
    </row>
    <row r="49" spans="1:40" ht="22.5" x14ac:dyDescent="0.2">
      <c r="A49" s="5" t="s">
        <v>1</v>
      </c>
      <c r="B49" s="96">
        <f t="shared" ref="B49:R49" si="15">B5/W49*100</f>
        <v>1.1609974960441027</v>
      </c>
      <c r="C49" s="96">
        <f t="shared" si="15"/>
        <v>1.2254237245605277</v>
      </c>
      <c r="D49" s="96">
        <f t="shared" si="15"/>
        <v>1.2957238072585457</v>
      </c>
      <c r="E49" s="96">
        <f t="shared" si="15"/>
        <v>1.2335816021331432</v>
      </c>
      <c r="F49" s="96">
        <f t="shared" si="15"/>
        <v>1.2865579674887213</v>
      </c>
      <c r="G49" s="96">
        <f t="shared" si="15"/>
        <v>1.3267040407025523</v>
      </c>
      <c r="H49" s="96">
        <f t="shared" si="15"/>
        <v>1.5447664540707375</v>
      </c>
      <c r="I49" s="96">
        <f t="shared" si="15"/>
        <v>1.76967142799845</v>
      </c>
      <c r="J49" s="96">
        <f t="shared" si="15"/>
        <v>1.8792405931624685</v>
      </c>
      <c r="K49" s="96">
        <f t="shared" si="15"/>
        <v>1.9583306340010032</v>
      </c>
      <c r="L49" s="96">
        <f t="shared" si="15"/>
        <v>1.9168895945369222</v>
      </c>
      <c r="M49" s="96">
        <f t="shared" si="15"/>
        <v>1.6700287305527708</v>
      </c>
      <c r="N49" s="97">
        <f t="shared" si="15"/>
        <v>1.7685495980129866</v>
      </c>
      <c r="O49" s="97">
        <f t="shared" si="15"/>
        <v>1.8990624327216015</v>
      </c>
      <c r="P49" s="96">
        <f t="shared" si="15"/>
        <v>1.9273432680009996</v>
      </c>
      <c r="Q49" s="97">
        <f t="shared" si="15"/>
        <v>1.9859853536165102</v>
      </c>
      <c r="R49" s="97">
        <f t="shared" si="15"/>
        <v>1.9960061394103235</v>
      </c>
      <c r="S49" s="97">
        <f t="shared" ref="S49" si="16">S5/AN49*100</f>
        <v>1.9641979887115604</v>
      </c>
      <c r="V49" s="5" t="s">
        <v>1</v>
      </c>
      <c r="W49" s="46">
        <v>3285601</v>
      </c>
      <c r="X49" s="46">
        <v>3530881</v>
      </c>
      <c r="Y49" s="46">
        <v>3859533</v>
      </c>
      <c r="Z49" s="46">
        <v>4042860</v>
      </c>
      <c r="AA49" s="46">
        <v>3954320</v>
      </c>
      <c r="AB49" s="46">
        <v>3992870</v>
      </c>
      <c r="AC49" s="46">
        <v>4062323</v>
      </c>
      <c r="AD49" s="46">
        <v>4088912</v>
      </c>
      <c r="AE49" s="46">
        <v>4142810.9999999995</v>
      </c>
      <c r="AF49" s="46">
        <v>4345766</v>
      </c>
      <c r="AG49" s="46">
        <v>4625378</v>
      </c>
      <c r="AH49" s="46">
        <v>4796873</v>
      </c>
      <c r="AI49" s="46">
        <v>5110743</v>
      </c>
      <c r="AJ49" s="46">
        <v>5410761</v>
      </c>
      <c r="AK49" s="46">
        <v>5791498</v>
      </c>
      <c r="AL49" s="46">
        <v>5709131</v>
      </c>
      <c r="AM49" s="94">
        <v>6108717</v>
      </c>
      <c r="AN49" s="94">
        <v>6786742</v>
      </c>
    </row>
    <row r="50" spans="1:40" ht="15" customHeight="1" x14ac:dyDescent="0.2">
      <c r="A50" s="8" t="s">
        <v>2</v>
      </c>
      <c r="B50" s="98">
        <f t="shared" ref="B50:B63" si="17">B6/W50*100</f>
        <v>1.9119379620013806</v>
      </c>
      <c r="C50" s="98">
        <f t="shared" ref="C50:C63" si="18">C6/X50*100</f>
        <v>2.0603087405564593</v>
      </c>
      <c r="D50" s="98">
        <f t="shared" ref="D50:D63" si="19">D6/Y50*100</f>
        <v>2.2252769865752411</v>
      </c>
      <c r="E50" s="98">
        <f t="shared" ref="E50:E63" si="20">E6/Z50*100</f>
        <v>2.0123736490142545</v>
      </c>
      <c r="F50" s="98">
        <f t="shared" ref="F50:F63" si="21">F6/AA50*100</f>
        <v>2.0138143462062392</v>
      </c>
      <c r="G50" s="98">
        <f t="shared" ref="G50:G63" si="22">G6/AB50*100</f>
        <v>1.9343777524378385</v>
      </c>
      <c r="H50" s="98">
        <f t="shared" ref="H50:H63" si="23">H6/AC50*100</f>
        <v>2.1645584139881842</v>
      </c>
      <c r="I50" s="98">
        <f t="shared" ref="I50:I63" si="24">I6/AD50*100</f>
        <v>2.3121869766039249</v>
      </c>
      <c r="J50" s="98">
        <f t="shared" ref="J50:J63" si="25">J6/AE50*100</f>
        <v>2.3985472921315121</v>
      </c>
      <c r="K50" s="98">
        <f t="shared" ref="K50:K63" si="26">K6/AF50*100</f>
        <v>2.5811138317578428</v>
      </c>
      <c r="L50" s="98">
        <f t="shared" ref="L50:L63" si="27">L6/AG50*100</f>
        <v>2.6800809600036382</v>
      </c>
      <c r="M50" s="98">
        <f t="shared" ref="M50:M63" si="28">M6/AH50*100</f>
        <v>2.1499249848537425</v>
      </c>
      <c r="N50" s="99">
        <f t="shared" ref="N50:N63" si="29">N6/AI50*100</f>
        <v>2.3450516826991366</v>
      </c>
      <c r="O50" s="99">
        <f t="shared" ref="O50:O63" si="30">O6/AJ50*100</f>
        <v>2.4921145441016268</v>
      </c>
      <c r="P50" s="99">
        <f t="shared" ref="P50:R63" si="31">P6/AK50*100</f>
        <v>2.5367956221096621</v>
      </c>
      <c r="Q50" s="99">
        <f t="shared" ref="Q50:Q63" si="32">Q6/AL50*100</f>
        <v>2.7912909486390078</v>
      </c>
      <c r="R50" s="99">
        <f t="shared" si="31"/>
        <v>2.7600465652634507</v>
      </c>
      <c r="S50" s="99">
        <f t="shared" ref="S50:S63" si="33">S6/AN50*100</f>
        <v>2.6858355592076246</v>
      </c>
      <c r="V50" s="8" t="s">
        <v>2</v>
      </c>
      <c r="W50" s="51">
        <v>832925</v>
      </c>
      <c r="X50" s="51">
        <v>897174</v>
      </c>
      <c r="Y50" s="51">
        <v>1001359</v>
      </c>
      <c r="Z50" s="51">
        <v>1066351</v>
      </c>
      <c r="AA50" s="51">
        <v>1041696.9999999999</v>
      </c>
      <c r="AB50" s="51">
        <v>1079543</v>
      </c>
      <c r="AC50" s="51">
        <v>1059866</v>
      </c>
      <c r="AD50" s="51">
        <v>1067786</v>
      </c>
      <c r="AE50" s="51">
        <v>1090858</v>
      </c>
      <c r="AF50" s="51">
        <v>1140701</v>
      </c>
      <c r="AG50" s="51">
        <v>1231287</v>
      </c>
      <c r="AH50" s="51">
        <v>1285249</v>
      </c>
      <c r="AI50" s="51">
        <v>1366020</v>
      </c>
      <c r="AJ50" s="51">
        <v>1479383</v>
      </c>
      <c r="AK50" s="51">
        <v>1581315</v>
      </c>
      <c r="AL50" s="51">
        <v>1556903</v>
      </c>
      <c r="AM50" s="95">
        <v>1717218</v>
      </c>
      <c r="AN50" s="95">
        <v>1926323</v>
      </c>
    </row>
    <row r="51" spans="1:40" ht="15" customHeight="1" x14ac:dyDescent="0.2">
      <c r="A51" s="11" t="s">
        <v>3</v>
      </c>
      <c r="B51" s="98">
        <f t="shared" si="17"/>
        <v>1.3635480463916325</v>
      </c>
      <c r="C51" s="98">
        <f t="shared" si="18"/>
        <v>1.4167816263363009</v>
      </c>
      <c r="D51" s="98">
        <f t="shared" si="19"/>
        <v>1.4912152706509292</v>
      </c>
      <c r="E51" s="98">
        <f t="shared" si="20"/>
        <v>1.2676724408916915</v>
      </c>
      <c r="F51" s="98">
        <f t="shared" si="21"/>
        <v>1.3380804112864211</v>
      </c>
      <c r="G51" s="98">
        <f t="shared" si="22"/>
        <v>1.4288649654969348</v>
      </c>
      <c r="H51" s="98">
        <f t="shared" si="23"/>
        <v>1.4264476200103322</v>
      </c>
      <c r="I51" s="98">
        <f t="shared" si="24"/>
        <v>1.4737680791895649</v>
      </c>
      <c r="J51" s="98">
        <f t="shared" si="25"/>
        <v>2.1512991796202248</v>
      </c>
      <c r="K51" s="98">
        <f t="shared" si="26"/>
        <v>2.035191748677899</v>
      </c>
      <c r="L51" s="98">
        <f t="shared" si="27"/>
        <v>1.9315513845951593</v>
      </c>
      <c r="M51" s="98">
        <f t="shared" si="28"/>
        <v>2.0289357682983189</v>
      </c>
      <c r="N51" s="99">
        <f t="shared" si="29"/>
        <v>2.4285800941567048</v>
      </c>
      <c r="O51" s="99">
        <f t="shared" si="30"/>
        <v>2.6641449916290054</v>
      </c>
      <c r="P51" s="99">
        <f t="shared" si="31"/>
        <v>2.4406084572942444</v>
      </c>
      <c r="Q51" s="99">
        <f t="shared" si="32"/>
        <v>2.2659531609009482</v>
      </c>
      <c r="R51" s="99">
        <f t="shared" si="31"/>
        <v>2.3069162301662267</v>
      </c>
      <c r="S51" s="99">
        <f t="shared" si="33"/>
        <v>2.2757068303657091</v>
      </c>
      <c r="V51" s="11" t="s">
        <v>3</v>
      </c>
      <c r="W51" s="51">
        <v>342648</v>
      </c>
      <c r="X51" s="51">
        <v>381557</v>
      </c>
      <c r="Y51" s="51">
        <v>419969</v>
      </c>
      <c r="Z51" s="51">
        <v>444100</v>
      </c>
      <c r="AA51" s="51">
        <v>425786</v>
      </c>
      <c r="AB51" s="51">
        <v>421122</v>
      </c>
      <c r="AC51" s="51">
        <v>445170</v>
      </c>
      <c r="AD51" s="51">
        <v>453090</v>
      </c>
      <c r="AE51" s="51">
        <v>451742</v>
      </c>
      <c r="AF51" s="51">
        <v>485401</v>
      </c>
      <c r="AG51" s="51">
        <v>517227</v>
      </c>
      <c r="AH51" s="51">
        <v>550797</v>
      </c>
      <c r="AI51" s="51">
        <v>591170</v>
      </c>
      <c r="AJ51" s="51">
        <v>613447</v>
      </c>
      <c r="AK51" s="51">
        <v>686735</v>
      </c>
      <c r="AL51" s="51">
        <v>649595</v>
      </c>
      <c r="AM51" s="95">
        <v>680552</v>
      </c>
      <c r="AN51" s="95">
        <v>775682</v>
      </c>
    </row>
    <row r="52" spans="1:40" ht="15" customHeight="1" x14ac:dyDescent="0.2">
      <c r="A52" s="11" t="s">
        <v>4</v>
      </c>
      <c r="B52" s="98">
        <f t="shared" si="17"/>
        <v>0.89113283297460666</v>
      </c>
      <c r="C52" s="98">
        <f t="shared" si="18"/>
        <v>0.90177695399732039</v>
      </c>
      <c r="D52" s="98">
        <f t="shared" si="19"/>
        <v>0.89296247854737598</v>
      </c>
      <c r="E52" s="98">
        <f t="shared" si="20"/>
        <v>0.97150751305705563</v>
      </c>
      <c r="F52" s="98">
        <f t="shared" si="21"/>
        <v>1.0256850866407481</v>
      </c>
      <c r="G52" s="98">
        <f t="shared" si="22"/>
        <v>1.059287829277094</v>
      </c>
      <c r="H52" s="98">
        <f t="shared" si="23"/>
        <v>1.0943159383982755</v>
      </c>
      <c r="I52" s="98">
        <f t="shared" si="24"/>
        <v>1.2332556621246522</v>
      </c>
      <c r="J52" s="98">
        <f t="shared" si="25"/>
        <v>1.2245207027682616</v>
      </c>
      <c r="K52" s="98">
        <f t="shared" si="26"/>
        <v>1.1673315929710004</v>
      </c>
      <c r="L52" s="98">
        <f t="shared" si="27"/>
        <v>1.1881917304296643</v>
      </c>
      <c r="M52" s="98">
        <f t="shared" si="28"/>
        <v>1.2362398031667614</v>
      </c>
      <c r="N52" s="99">
        <f t="shared" si="29"/>
        <v>1.1782301376222228</v>
      </c>
      <c r="O52" s="99">
        <f t="shared" si="30"/>
        <v>1.3171277046692926</v>
      </c>
      <c r="P52" s="99">
        <f t="shared" si="31"/>
        <v>1.3428938345038828</v>
      </c>
      <c r="Q52" s="99">
        <f t="shared" si="32"/>
        <v>1.1978683327793052</v>
      </c>
      <c r="R52" s="99">
        <f t="shared" si="31"/>
        <v>1.2671339759599032</v>
      </c>
      <c r="S52" s="99">
        <f t="shared" si="33"/>
        <v>1.3338088646165407</v>
      </c>
      <c r="V52" s="11" t="s">
        <v>4</v>
      </c>
      <c r="W52" s="51">
        <v>179338</v>
      </c>
      <c r="X52" s="51">
        <v>190315</v>
      </c>
      <c r="Y52" s="51">
        <v>199859</v>
      </c>
      <c r="Z52" s="51">
        <v>202381</v>
      </c>
      <c r="AA52" s="51">
        <v>200887</v>
      </c>
      <c r="AB52" s="51">
        <v>199528</v>
      </c>
      <c r="AC52" s="51">
        <v>200384</v>
      </c>
      <c r="AD52" s="51">
        <v>205709</v>
      </c>
      <c r="AE52" s="51">
        <v>206953</v>
      </c>
      <c r="AF52" s="51">
        <v>213174</v>
      </c>
      <c r="AG52" s="51">
        <v>224268</v>
      </c>
      <c r="AH52" s="51">
        <v>230230</v>
      </c>
      <c r="AI52" s="51">
        <v>248463</v>
      </c>
      <c r="AJ52" s="51">
        <v>261296</v>
      </c>
      <c r="AK52" s="51">
        <v>280571</v>
      </c>
      <c r="AL52" s="51">
        <v>281631</v>
      </c>
      <c r="AM52" s="95">
        <v>290706</v>
      </c>
      <c r="AN52" s="95">
        <v>309007</v>
      </c>
    </row>
    <row r="53" spans="1:40" ht="15" customHeight="1" x14ac:dyDescent="0.2">
      <c r="A53" s="11" t="s">
        <v>5</v>
      </c>
      <c r="B53" s="98">
        <f t="shared" si="17"/>
        <v>0.68668243768996939</v>
      </c>
      <c r="C53" s="98">
        <f t="shared" si="18"/>
        <v>0.73710787764913965</v>
      </c>
      <c r="D53" s="98">
        <f t="shared" si="19"/>
        <v>0.7208165292451747</v>
      </c>
      <c r="E53" s="98">
        <f t="shared" si="20"/>
        <v>0.93213613493243885</v>
      </c>
      <c r="F53" s="98">
        <f t="shared" si="21"/>
        <v>0.82344265113956372</v>
      </c>
      <c r="G53" s="98">
        <f t="shared" si="22"/>
        <v>1.161097015076394</v>
      </c>
      <c r="H53" s="98">
        <f t="shared" si="23"/>
        <v>1.5532700237318315</v>
      </c>
      <c r="I53" s="98">
        <f t="shared" si="24"/>
        <v>1.9116862540782518</v>
      </c>
      <c r="J53" s="98">
        <f t="shared" si="25"/>
        <v>1.991793294877912</v>
      </c>
      <c r="K53" s="98">
        <f t="shared" si="26"/>
        <v>2.163674861952892</v>
      </c>
      <c r="L53" s="98">
        <f t="shared" si="27"/>
        <v>1.9952756110131797</v>
      </c>
      <c r="M53" s="98">
        <f t="shared" si="28"/>
        <v>1.4395991918785433</v>
      </c>
      <c r="N53" s="99">
        <f t="shared" si="29"/>
        <v>1.4195950037517908</v>
      </c>
      <c r="O53" s="99">
        <f t="shared" si="30"/>
        <v>1.6305448358364842</v>
      </c>
      <c r="P53" s="99">
        <f t="shared" si="31"/>
        <v>1.8204930345199419</v>
      </c>
      <c r="Q53" s="99">
        <f t="shared" si="32"/>
        <v>1.7689163494997711</v>
      </c>
      <c r="R53" s="99">
        <f t="shared" si="31"/>
        <v>1.8832782920824169</v>
      </c>
      <c r="S53" s="99">
        <f t="shared" si="33"/>
        <v>1.8878089618838776</v>
      </c>
      <c r="V53" s="11" t="s">
        <v>5</v>
      </c>
      <c r="W53" s="51">
        <v>164500</v>
      </c>
      <c r="X53" s="51">
        <v>180955</v>
      </c>
      <c r="Y53" s="51">
        <v>191382</v>
      </c>
      <c r="Z53" s="51">
        <v>189606</v>
      </c>
      <c r="AA53" s="51">
        <v>194241</v>
      </c>
      <c r="AB53" s="51">
        <v>197660</v>
      </c>
      <c r="AC53" s="51">
        <v>202260</v>
      </c>
      <c r="AD53" s="51">
        <v>197695</v>
      </c>
      <c r="AE53" s="51">
        <v>207513</v>
      </c>
      <c r="AF53" s="51">
        <v>218947</v>
      </c>
      <c r="AG53" s="51">
        <v>230887</v>
      </c>
      <c r="AH53" s="51">
        <v>239439</v>
      </c>
      <c r="AI53" s="51">
        <v>254606</v>
      </c>
      <c r="AJ53" s="51">
        <v>267485</v>
      </c>
      <c r="AK53" s="51">
        <v>280050</v>
      </c>
      <c r="AL53" s="51">
        <v>276247</v>
      </c>
      <c r="AM53" s="95">
        <v>297095</v>
      </c>
      <c r="AN53" s="95">
        <v>326669</v>
      </c>
    </row>
    <row r="54" spans="1:40" ht="15" customHeight="1" x14ac:dyDescent="0.2">
      <c r="A54" s="11" t="s">
        <v>6</v>
      </c>
      <c r="B54" s="98">
        <f t="shared" si="17"/>
        <v>0.10133510487240861</v>
      </c>
      <c r="C54" s="98">
        <f t="shared" si="18"/>
        <v>9.2322852750660267E-2</v>
      </c>
      <c r="D54" s="98">
        <f t="shared" si="19"/>
        <v>9.1891728125339509E-2</v>
      </c>
      <c r="E54" s="98">
        <f t="shared" si="20"/>
        <v>6.4669979216932252E-2</v>
      </c>
      <c r="F54" s="98">
        <f t="shared" si="21"/>
        <v>0.10157747901956587</v>
      </c>
      <c r="G54" s="98">
        <f t="shared" si="22"/>
        <v>0.12909895209946506</v>
      </c>
      <c r="H54" s="98">
        <f t="shared" si="23"/>
        <v>0.15097470990051995</v>
      </c>
      <c r="I54" s="98">
        <f t="shared" si="24"/>
        <v>0.25106869202684029</v>
      </c>
      <c r="J54" s="98">
        <f t="shared" si="25"/>
        <v>0.14036847901905358</v>
      </c>
      <c r="K54" s="98">
        <f t="shared" si="26"/>
        <v>0.18080219977284956</v>
      </c>
      <c r="L54" s="98">
        <f t="shared" si="27"/>
        <v>0.23613770201461148</v>
      </c>
      <c r="M54" s="98">
        <f t="shared" si="28"/>
        <v>0.19613709998294779</v>
      </c>
      <c r="N54" s="99">
        <f t="shared" si="29"/>
        <v>0.22574672392885772</v>
      </c>
      <c r="O54" s="99">
        <f t="shared" si="30"/>
        <v>0.25651919805462498</v>
      </c>
      <c r="P54" s="99">
        <f t="shared" si="31"/>
        <v>0.32460944432026323</v>
      </c>
      <c r="Q54" s="99">
        <f t="shared" si="32"/>
        <v>0.2555203019368753</v>
      </c>
      <c r="R54" s="99">
        <f t="shared" si="31"/>
        <v>0.2176368513592967</v>
      </c>
      <c r="S54" s="99">
        <f t="shared" si="33"/>
        <v>0.28056028464621902</v>
      </c>
      <c r="V54" s="11" t="s">
        <v>6</v>
      </c>
      <c r="W54" s="51">
        <v>73947</v>
      </c>
      <c r="X54" s="51">
        <v>76109</v>
      </c>
      <c r="Y54" s="51">
        <v>82847</v>
      </c>
      <c r="Z54" s="51">
        <v>83722</v>
      </c>
      <c r="AA54" s="51">
        <v>84126</v>
      </c>
      <c r="AB54" s="51">
        <v>81878</v>
      </c>
      <c r="AC54" s="51">
        <v>82127</v>
      </c>
      <c r="AD54" s="51">
        <v>81072</v>
      </c>
      <c r="AE54" s="51">
        <v>81717</v>
      </c>
      <c r="AF54" s="51">
        <v>83645</v>
      </c>
      <c r="AG54" s="51">
        <v>85823</v>
      </c>
      <c r="AH54" s="51">
        <v>87965</v>
      </c>
      <c r="AI54" s="51">
        <v>93300</v>
      </c>
      <c r="AJ54" s="51">
        <v>95817</v>
      </c>
      <c r="AK54" s="51">
        <v>100058</v>
      </c>
      <c r="AL54" s="51">
        <v>96444</v>
      </c>
      <c r="AM54" s="95">
        <v>99938</v>
      </c>
      <c r="AN54" s="95">
        <v>111015</v>
      </c>
    </row>
    <row r="55" spans="1:40" ht="15" customHeight="1" x14ac:dyDescent="0.2">
      <c r="A55" s="11" t="s">
        <v>7</v>
      </c>
      <c r="B55" s="98">
        <f t="shared" si="17"/>
        <v>0.27905202555807629</v>
      </c>
      <c r="C55" s="98">
        <f t="shared" si="18"/>
        <v>0.26077037530535208</v>
      </c>
      <c r="D55" s="98">
        <f t="shared" si="19"/>
        <v>0.28372558602701592</v>
      </c>
      <c r="E55" s="98">
        <f t="shared" si="20"/>
        <v>0.32577946774161209</v>
      </c>
      <c r="F55" s="98">
        <f t="shared" si="21"/>
        <v>0.2714222433009249</v>
      </c>
      <c r="G55" s="98">
        <f t="shared" si="22"/>
        <v>0.29938564326431655</v>
      </c>
      <c r="H55" s="98">
        <f t="shared" si="23"/>
        <v>0.34691792901769003</v>
      </c>
      <c r="I55" s="98">
        <f t="shared" si="24"/>
        <v>0.45892130251157881</v>
      </c>
      <c r="J55" s="98">
        <f t="shared" si="25"/>
        <v>0.44618290961904788</v>
      </c>
      <c r="K55" s="98">
        <f t="shared" si="26"/>
        <v>0.48665158858158225</v>
      </c>
      <c r="L55" s="98">
        <f t="shared" si="27"/>
        <v>0.40557475783454716</v>
      </c>
      <c r="M55" s="98">
        <f t="shared" si="28"/>
        <v>0.32141858435272153</v>
      </c>
      <c r="N55" s="99">
        <f t="shared" si="29"/>
        <v>0.31941916098457773</v>
      </c>
      <c r="O55" s="99">
        <f t="shared" si="30"/>
        <v>0.36123365505787697</v>
      </c>
      <c r="P55" s="99">
        <f t="shared" si="31"/>
        <v>0.417747382216971</v>
      </c>
      <c r="Q55" s="99">
        <f t="shared" si="32"/>
        <v>0.45676903606173763</v>
      </c>
      <c r="R55" s="99">
        <f t="shared" si="31"/>
        <v>0.42718996778792495</v>
      </c>
      <c r="S55" s="99">
        <f t="shared" si="33"/>
        <v>0.41536421304787291</v>
      </c>
      <c r="V55" s="11" t="s">
        <v>7</v>
      </c>
      <c r="W55" s="51">
        <v>211127</v>
      </c>
      <c r="X55" s="51">
        <v>225150</v>
      </c>
      <c r="Y55" s="51">
        <v>240006</v>
      </c>
      <c r="Z55" s="51">
        <v>249315</v>
      </c>
      <c r="AA55" s="51">
        <v>253020</v>
      </c>
      <c r="AB55" s="51">
        <v>244192</v>
      </c>
      <c r="AC55" s="51">
        <v>243131</v>
      </c>
      <c r="AD55" s="51">
        <v>245065</v>
      </c>
      <c r="AE55" s="51">
        <v>243049</v>
      </c>
      <c r="AF55" s="51">
        <v>249877</v>
      </c>
      <c r="AG55" s="51">
        <v>270373</v>
      </c>
      <c r="AH55" s="51">
        <v>268292</v>
      </c>
      <c r="AI55" s="51">
        <v>282322</v>
      </c>
      <c r="AJ55" s="51">
        <v>291862</v>
      </c>
      <c r="AK55" s="51">
        <v>317911</v>
      </c>
      <c r="AL55" s="51">
        <v>307052</v>
      </c>
      <c r="AM55" s="95">
        <v>323293</v>
      </c>
      <c r="AN55" s="95">
        <v>360731</v>
      </c>
    </row>
    <row r="56" spans="1:40" ht="15" customHeight="1" x14ac:dyDescent="0.2">
      <c r="A56" s="11" t="s">
        <v>8</v>
      </c>
      <c r="B56" s="98">
        <f t="shared" si="17"/>
        <v>0.97245874332979931</v>
      </c>
      <c r="C56" s="98">
        <f t="shared" si="18"/>
        <v>1.1604092857083643</v>
      </c>
      <c r="D56" s="98">
        <f t="shared" si="19"/>
        <v>1.0716687092516302</v>
      </c>
      <c r="E56" s="98">
        <f t="shared" si="20"/>
        <v>1.190907960863147</v>
      </c>
      <c r="F56" s="98">
        <f t="shared" si="21"/>
        <v>1.1667028167296669</v>
      </c>
      <c r="G56" s="98">
        <f t="shared" si="22"/>
        <v>1.1551413667977022</v>
      </c>
      <c r="H56" s="98">
        <f t="shared" si="23"/>
        <v>1.4499447106208274</v>
      </c>
      <c r="I56" s="98">
        <f t="shared" si="24"/>
        <v>2.2021157491165808</v>
      </c>
      <c r="J56" s="98">
        <f t="shared" si="25"/>
        <v>1.7875047742071954</v>
      </c>
      <c r="K56" s="98">
        <f t="shared" si="26"/>
        <v>1.8682169398008854</v>
      </c>
      <c r="L56" s="98">
        <f t="shared" si="27"/>
        <v>1.7060402672750539</v>
      </c>
      <c r="M56" s="98">
        <f t="shared" si="28"/>
        <v>1.7387213372481367</v>
      </c>
      <c r="N56" s="99">
        <f t="shared" si="29"/>
        <v>1.7769288902104248</v>
      </c>
      <c r="O56" s="99">
        <f t="shared" si="30"/>
        <v>2.0037545741349865</v>
      </c>
      <c r="P56" s="99">
        <f t="shared" si="31"/>
        <v>2.01501415634874</v>
      </c>
      <c r="Q56" s="99">
        <f t="shared" si="32"/>
        <v>1.9908920591355639</v>
      </c>
      <c r="R56" s="99">
        <f t="shared" si="31"/>
        <v>1.8680852720917209</v>
      </c>
      <c r="S56" s="99">
        <f t="shared" si="33"/>
        <v>1.7938503791718594</v>
      </c>
      <c r="V56" s="11" t="s">
        <v>8</v>
      </c>
      <c r="W56" s="51">
        <v>114127</v>
      </c>
      <c r="X56" s="51">
        <v>120637</v>
      </c>
      <c r="Y56" s="51">
        <v>125005</v>
      </c>
      <c r="Z56" s="51">
        <v>127348</v>
      </c>
      <c r="AA56" s="51">
        <v>123015</v>
      </c>
      <c r="AB56" s="51">
        <v>125666</v>
      </c>
      <c r="AC56" s="51">
        <v>128360.99999999999</v>
      </c>
      <c r="AD56" s="51">
        <v>129893</v>
      </c>
      <c r="AE56" s="51">
        <v>132378</v>
      </c>
      <c r="AF56" s="51">
        <v>139919</v>
      </c>
      <c r="AG56" s="51">
        <v>147713</v>
      </c>
      <c r="AH56" s="51">
        <v>152621</v>
      </c>
      <c r="AI56" s="51">
        <v>162897</v>
      </c>
      <c r="AJ56" s="51">
        <v>170990</v>
      </c>
      <c r="AK56" s="51">
        <v>182663</v>
      </c>
      <c r="AL56" s="51">
        <v>179045</v>
      </c>
      <c r="AM56" s="95">
        <v>186285</v>
      </c>
      <c r="AN56" s="95">
        <v>202639</v>
      </c>
    </row>
    <row r="57" spans="1:40" ht="15" customHeight="1" x14ac:dyDescent="0.2">
      <c r="A57" s="11" t="s">
        <v>9</v>
      </c>
      <c r="B57" s="98">
        <f t="shared" si="17"/>
        <v>0.60449722427216124</v>
      </c>
      <c r="C57" s="98">
        <f t="shared" si="18"/>
        <v>0.65361008946953691</v>
      </c>
      <c r="D57" s="98">
        <f t="shared" si="19"/>
        <v>0.73138143611367623</v>
      </c>
      <c r="E57" s="98">
        <f t="shared" si="20"/>
        <v>0.70910302479860976</v>
      </c>
      <c r="F57" s="98">
        <f t="shared" si="21"/>
        <v>0.84713809585689781</v>
      </c>
      <c r="G57" s="98">
        <f t="shared" si="22"/>
        <v>0.83779518044989276</v>
      </c>
      <c r="H57" s="98">
        <f t="shared" si="23"/>
        <v>0.93664072227056716</v>
      </c>
      <c r="I57" s="98">
        <f t="shared" si="24"/>
        <v>0.93429696973067999</v>
      </c>
      <c r="J57" s="98">
        <f t="shared" si="25"/>
        <v>1.0282082966058355</v>
      </c>
      <c r="K57" s="98">
        <f t="shared" si="26"/>
        <v>1.0690728525412534</v>
      </c>
      <c r="L57" s="98">
        <f t="shared" si="27"/>
        <v>0.96653702451435841</v>
      </c>
      <c r="M57" s="98">
        <f t="shared" si="28"/>
        <v>0.8355516370287005</v>
      </c>
      <c r="N57" s="99">
        <f t="shared" si="29"/>
        <v>0.91352907216796697</v>
      </c>
      <c r="O57" s="99">
        <f t="shared" si="30"/>
        <v>1.0197340174955323</v>
      </c>
      <c r="P57" s="99">
        <f t="shared" si="31"/>
        <v>1.0846786890279199</v>
      </c>
      <c r="Q57" s="99">
        <f t="shared" si="32"/>
        <v>1.0282698017249154</v>
      </c>
      <c r="R57" s="99">
        <f t="shared" si="31"/>
        <v>0.98387091400957638</v>
      </c>
      <c r="S57" s="99">
        <f t="shared" si="33"/>
        <v>0.97482339181286515</v>
      </c>
      <c r="V57" s="11" t="s">
        <v>9</v>
      </c>
      <c r="W57" s="51">
        <v>150411</v>
      </c>
      <c r="X57" s="51">
        <v>157372</v>
      </c>
      <c r="Y57" s="51">
        <v>172173</v>
      </c>
      <c r="Z57" s="51">
        <v>177268</v>
      </c>
      <c r="AA57" s="51">
        <v>176993</v>
      </c>
      <c r="AB57" s="51">
        <v>176531</v>
      </c>
      <c r="AC57" s="51">
        <v>179268</v>
      </c>
      <c r="AD57" s="51">
        <v>179786</v>
      </c>
      <c r="AE57" s="51">
        <v>183786</v>
      </c>
      <c r="AF57" s="51">
        <v>192169</v>
      </c>
      <c r="AG57" s="51">
        <v>205553</v>
      </c>
      <c r="AH57" s="51">
        <v>216327</v>
      </c>
      <c r="AI57" s="51">
        <v>235508</v>
      </c>
      <c r="AJ57" s="51">
        <v>246625</v>
      </c>
      <c r="AK57" s="51">
        <v>264901</v>
      </c>
      <c r="AL57" s="51">
        <v>265128</v>
      </c>
      <c r="AM57" s="95">
        <v>279989</v>
      </c>
      <c r="AN57" s="95">
        <v>299250</v>
      </c>
    </row>
    <row r="58" spans="1:40" ht="15" customHeight="1" x14ac:dyDescent="0.2">
      <c r="A58" s="11" t="s">
        <v>10</v>
      </c>
      <c r="B58" s="98">
        <f t="shared" si="17"/>
        <v>1.2674711099436793</v>
      </c>
      <c r="C58" s="98">
        <f t="shared" si="18"/>
        <v>1.3313842879855922</v>
      </c>
      <c r="D58" s="98">
        <f t="shared" si="19"/>
        <v>1.256165867806246</v>
      </c>
      <c r="E58" s="98">
        <f t="shared" si="20"/>
        <v>1.2047777903554451</v>
      </c>
      <c r="F58" s="98">
        <f t="shared" si="21"/>
        <v>1.2056577518327449</v>
      </c>
      <c r="G58" s="98">
        <f t="shared" si="22"/>
        <v>1.3674977852314625</v>
      </c>
      <c r="H58" s="98">
        <f t="shared" si="23"/>
        <v>1.5086359641091382</v>
      </c>
      <c r="I58" s="98">
        <f t="shared" si="24"/>
        <v>1.7911420203281618</v>
      </c>
      <c r="J58" s="98">
        <f t="shared" si="25"/>
        <v>1.6912729675640967</v>
      </c>
      <c r="K58" s="98">
        <f t="shared" si="26"/>
        <v>1.6119093278796082</v>
      </c>
      <c r="L58" s="98">
        <f t="shared" si="27"/>
        <v>1.4802328399061553</v>
      </c>
      <c r="M58" s="98">
        <f t="shared" si="28"/>
        <v>1.3591731586226152</v>
      </c>
      <c r="N58" s="99">
        <f t="shared" si="29"/>
        <v>1.3786153969831993</v>
      </c>
      <c r="O58" s="99">
        <f t="shared" si="30"/>
        <v>1.4839060795410415</v>
      </c>
      <c r="P58" s="99">
        <f t="shared" si="31"/>
        <v>1.4320769731242509</v>
      </c>
      <c r="Q58" s="99">
        <f t="shared" si="32"/>
        <v>1.4331373422666038</v>
      </c>
      <c r="R58" s="99">
        <f t="shared" si="31"/>
        <v>1.5215680835032532</v>
      </c>
      <c r="S58" s="99">
        <f t="shared" si="33"/>
        <v>1.3829594793292819</v>
      </c>
      <c r="V58" s="11" t="s">
        <v>10</v>
      </c>
      <c r="W58" s="51">
        <v>129439</v>
      </c>
      <c r="X58" s="51">
        <v>142146</v>
      </c>
      <c r="Y58" s="51">
        <v>155847</v>
      </c>
      <c r="Z58" s="51">
        <v>159012</v>
      </c>
      <c r="AA58" s="51">
        <v>154686</v>
      </c>
      <c r="AB58" s="51">
        <v>156224</v>
      </c>
      <c r="AC58" s="51">
        <v>163830</v>
      </c>
      <c r="AD58" s="51">
        <v>155351</v>
      </c>
      <c r="AE58" s="51">
        <v>158898</v>
      </c>
      <c r="AF58" s="51">
        <v>169181</v>
      </c>
      <c r="AG58" s="51">
        <v>179020</v>
      </c>
      <c r="AH58" s="51">
        <v>186294</v>
      </c>
      <c r="AI58" s="51">
        <v>201307</v>
      </c>
      <c r="AJ58" s="51">
        <v>212029</v>
      </c>
      <c r="AK58" s="51">
        <v>222531</v>
      </c>
      <c r="AL58" s="51">
        <v>228728</v>
      </c>
      <c r="AM58" s="95">
        <v>235939</v>
      </c>
      <c r="AN58" s="95">
        <v>268290</v>
      </c>
    </row>
    <row r="59" spans="1:40" ht="15" customHeight="1" x14ac:dyDescent="0.2">
      <c r="A59" s="11" t="s">
        <v>11</v>
      </c>
      <c r="B59" s="98">
        <f t="shared" si="17"/>
        <v>0.51916734094786787</v>
      </c>
      <c r="C59" s="98">
        <f t="shared" si="18"/>
        <v>0.34962205243050981</v>
      </c>
      <c r="D59" s="98">
        <f t="shared" si="19"/>
        <v>0.31445887689285063</v>
      </c>
      <c r="E59" s="98">
        <f t="shared" si="20"/>
        <v>0.44246675669994062</v>
      </c>
      <c r="F59" s="98">
        <f t="shared" si="21"/>
        <v>0.44585464944980346</v>
      </c>
      <c r="G59" s="98">
        <f t="shared" si="22"/>
        <v>0.48133500233184789</v>
      </c>
      <c r="H59" s="98">
        <f t="shared" si="23"/>
        <v>0.48552042664144307</v>
      </c>
      <c r="I59" s="98">
        <f t="shared" si="24"/>
        <v>0.56081450636622998</v>
      </c>
      <c r="J59" s="98">
        <f t="shared" si="25"/>
        <v>0.69778039656717394</v>
      </c>
      <c r="K59" s="98">
        <f t="shared" si="26"/>
        <v>0.86155867822654242</v>
      </c>
      <c r="L59" s="98">
        <f t="shared" si="27"/>
        <v>0.84982883047340885</v>
      </c>
      <c r="M59" s="98">
        <f t="shared" si="28"/>
        <v>0.75146510776314601</v>
      </c>
      <c r="N59" s="99">
        <f t="shared" si="29"/>
        <v>0.69133416659826841</v>
      </c>
      <c r="O59" s="99">
        <f t="shared" si="30"/>
        <v>0.77530056438899986</v>
      </c>
      <c r="P59" s="99">
        <f t="shared" si="31"/>
        <v>0.75270628011158192</v>
      </c>
      <c r="Q59" s="99">
        <f t="shared" si="32"/>
        <v>0.64032154624632387</v>
      </c>
      <c r="R59" s="99">
        <f t="shared" si="31"/>
        <v>0.62644943638783912</v>
      </c>
      <c r="S59" s="99">
        <f t="shared" si="33"/>
        <v>0.65409531515193853</v>
      </c>
      <c r="V59" s="11" t="s">
        <v>11</v>
      </c>
      <c r="W59" s="51">
        <v>134217</v>
      </c>
      <c r="X59" s="51">
        <v>144229</v>
      </c>
      <c r="Y59" s="51">
        <v>158293</v>
      </c>
      <c r="Z59" s="51">
        <v>156979</v>
      </c>
      <c r="AA59" s="51">
        <v>156126</v>
      </c>
      <c r="AB59" s="51">
        <v>154384</v>
      </c>
      <c r="AC59" s="51">
        <v>160697</v>
      </c>
      <c r="AD59" s="51">
        <v>164383</v>
      </c>
      <c r="AE59" s="51">
        <v>166277</v>
      </c>
      <c r="AF59" s="51">
        <v>174281</v>
      </c>
      <c r="AG59" s="51">
        <v>180774</v>
      </c>
      <c r="AH59" s="51">
        <v>187382</v>
      </c>
      <c r="AI59" s="51">
        <v>200139</v>
      </c>
      <c r="AJ59" s="51">
        <v>205613</v>
      </c>
      <c r="AK59" s="51">
        <v>221484</v>
      </c>
      <c r="AL59" s="51">
        <v>228524</v>
      </c>
      <c r="AM59" s="95">
        <v>234548</v>
      </c>
      <c r="AN59" s="95">
        <v>241562</v>
      </c>
    </row>
    <row r="60" spans="1:40" ht="15" customHeight="1" x14ac:dyDescent="0.2">
      <c r="A60" s="11" t="s">
        <v>12</v>
      </c>
      <c r="B60" s="98">
        <f t="shared" si="17"/>
        <v>1.451195773568039</v>
      </c>
      <c r="C60" s="98">
        <f t="shared" si="18"/>
        <v>1.57309158057896</v>
      </c>
      <c r="D60" s="98">
        <f t="shared" si="19"/>
        <v>1.6839987502565748</v>
      </c>
      <c r="E60" s="98">
        <f t="shared" si="20"/>
        <v>1.6898021063798265</v>
      </c>
      <c r="F60" s="98">
        <f t="shared" si="21"/>
        <v>1.985560783230444</v>
      </c>
      <c r="G60" s="98">
        <f t="shared" si="22"/>
        <v>2.0807115655164314</v>
      </c>
      <c r="H60" s="98">
        <f t="shared" si="23"/>
        <v>2.6452891893744388</v>
      </c>
      <c r="I60" s="98">
        <f t="shared" si="24"/>
        <v>3.4066397225414167</v>
      </c>
      <c r="J60" s="98">
        <f t="shared" si="25"/>
        <v>3.6208118238436566</v>
      </c>
      <c r="K60" s="98">
        <f t="shared" si="26"/>
        <v>3.735240332595601</v>
      </c>
      <c r="L60" s="98">
        <f t="shared" si="27"/>
        <v>3.6273983513724564</v>
      </c>
      <c r="M60" s="98">
        <f t="shared" si="28"/>
        <v>3.008725465787458</v>
      </c>
      <c r="N60" s="99">
        <f t="shared" si="29"/>
        <v>2.9333870223344496</v>
      </c>
      <c r="O60" s="99">
        <f t="shared" si="30"/>
        <v>2.8924314566583194</v>
      </c>
      <c r="P60" s="99">
        <f t="shared" si="31"/>
        <v>3.0722149003655379</v>
      </c>
      <c r="Q60" s="99">
        <f t="shared" si="32"/>
        <v>3.2843443300438069</v>
      </c>
      <c r="R60" s="99">
        <f t="shared" si="31"/>
        <v>3.2126196976357173</v>
      </c>
      <c r="S60" s="99">
        <f t="shared" si="33"/>
        <v>3.0773208521800361</v>
      </c>
      <c r="V60" s="11" t="s">
        <v>12</v>
      </c>
      <c r="W60" s="51">
        <v>322163</v>
      </c>
      <c r="X60" s="51">
        <v>346449</v>
      </c>
      <c r="Y60" s="51">
        <v>384879</v>
      </c>
      <c r="Z60" s="51">
        <v>418538</v>
      </c>
      <c r="AA60" s="51">
        <v>405449</v>
      </c>
      <c r="AB60" s="51">
        <v>409424</v>
      </c>
      <c r="AC60" s="51">
        <v>423093</v>
      </c>
      <c r="AD60" s="51">
        <v>429902</v>
      </c>
      <c r="AE60" s="51">
        <v>447012</v>
      </c>
      <c r="AF60" s="51">
        <v>455448</v>
      </c>
      <c r="AG60" s="51">
        <v>487921</v>
      </c>
      <c r="AH60" s="51">
        <v>497492</v>
      </c>
      <c r="AI60" s="51">
        <v>527915</v>
      </c>
      <c r="AJ60" s="51">
        <v>569582</v>
      </c>
      <c r="AK60" s="51">
        <v>610302</v>
      </c>
      <c r="AL60" s="51">
        <v>620474</v>
      </c>
      <c r="AM60" s="95">
        <v>665061</v>
      </c>
      <c r="AN60" s="95">
        <v>745193</v>
      </c>
    </row>
    <row r="61" spans="1:40" ht="15" customHeight="1" x14ac:dyDescent="0.2">
      <c r="A61" s="11" t="s">
        <v>13</v>
      </c>
      <c r="B61" s="98">
        <f t="shared" si="17"/>
        <v>0.89785695996586024</v>
      </c>
      <c r="C61" s="98">
        <f t="shared" si="18"/>
        <v>0.83439130931670724</v>
      </c>
      <c r="D61" s="98">
        <f t="shared" si="19"/>
        <v>0.88111565585331475</v>
      </c>
      <c r="E61" s="98">
        <f t="shared" si="20"/>
        <v>0.79619884942889119</v>
      </c>
      <c r="F61" s="98">
        <f t="shared" si="21"/>
        <v>0.91834924020261277</v>
      </c>
      <c r="G61" s="98">
        <f t="shared" si="22"/>
        <v>0.89964831928789324</v>
      </c>
      <c r="H61" s="98">
        <f t="shared" si="23"/>
        <v>1.1490031290392075</v>
      </c>
      <c r="I61" s="98">
        <f t="shared" si="24"/>
        <v>1.9021604212889947</v>
      </c>
      <c r="J61" s="98">
        <f t="shared" si="25"/>
        <v>1.6275591710627078</v>
      </c>
      <c r="K61" s="98">
        <f t="shared" si="26"/>
        <v>1.7069086562275713</v>
      </c>
      <c r="L61" s="98">
        <f t="shared" si="27"/>
        <v>1.414498819267282</v>
      </c>
      <c r="M61" s="98">
        <f t="shared" si="28"/>
        <v>1.2922005756435584</v>
      </c>
      <c r="N61" s="99">
        <f t="shared" si="29"/>
        <v>1.4272841464180037</v>
      </c>
      <c r="O61" s="99">
        <f t="shared" si="30"/>
        <v>1.6737189655537617</v>
      </c>
      <c r="P61" s="99">
        <f t="shared" si="31"/>
        <v>1.7869969770928504</v>
      </c>
      <c r="Q61" s="99">
        <f t="shared" si="32"/>
        <v>1.607297127429574</v>
      </c>
      <c r="R61" s="99">
        <f t="shared" si="31"/>
        <v>1.8031554907527032</v>
      </c>
      <c r="S61" s="99">
        <f t="shared" si="33"/>
        <v>1.8426739165819859</v>
      </c>
      <c r="V61" s="11" t="s">
        <v>13</v>
      </c>
      <c r="W61" s="51">
        <v>149972</v>
      </c>
      <c r="X61" s="51">
        <v>157502</v>
      </c>
      <c r="Y61" s="51">
        <v>171578</v>
      </c>
      <c r="Z61" s="51">
        <v>179563</v>
      </c>
      <c r="AA61" s="51">
        <v>176297</v>
      </c>
      <c r="AB61" s="51">
        <v>179299</v>
      </c>
      <c r="AC61" s="51">
        <v>185680</v>
      </c>
      <c r="AD61" s="51">
        <v>187045</v>
      </c>
      <c r="AE61" s="51">
        <v>188048</v>
      </c>
      <c r="AF61" s="51">
        <v>197846</v>
      </c>
      <c r="AG61" s="51">
        <v>210886</v>
      </c>
      <c r="AH61" s="51">
        <v>219246</v>
      </c>
      <c r="AI61" s="51">
        <v>235902</v>
      </c>
      <c r="AJ61" s="51">
        <v>248283</v>
      </c>
      <c r="AK61" s="51">
        <v>265111</v>
      </c>
      <c r="AL61" s="51">
        <v>266976</v>
      </c>
      <c r="AM61" s="95">
        <v>285930</v>
      </c>
      <c r="AN61" s="95">
        <v>317890</v>
      </c>
    </row>
    <row r="62" spans="1:40" ht="15" customHeight="1" x14ac:dyDescent="0.2">
      <c r="A62" s="11" t="s">
        <v>14</v>
      </c>
      <c r="B62" s="98">
        <f t="shared" si="17"/>
        <v>1.0629224238410604</v>
      </c>
      <c r="C62" s="98">
        <f t="shared" si="18"/>
        <v>1.0672836123241152</v>
      </c>
      <c r="D62" s="98">
        <f t="shared" si="19"/>
        <v>0.9796142903711702</v>
      </c>
      <c r="E62" s="98">
        <f t="shared" si="20"/>
        <v>0.85586218920795343</v>
      </c>
      <c r="F62" s="98">
        <f t="shared" si="21"/>
        <v>0.83547054877950633</v>
      </c>
      <c r="G62" s="98">
        <f t="shared" si="22"/>
        <v>0.96738946399566839</v>
      </c>
      <c r="H62" s="98">
        <f t="shared" si="23"/>
        <v>1.1143387493094106</v>
      </c>
      <c r="I62" s="98">
        <f t="shared" si="24"/>
        <v>1.2201523878734255</v>
      </c>
      <c r="J62" s="98">
        <f t="shared" si="25"/>
        <v>1.1626663709373759</v>
      </c>
      <c r="K62" s="98">
        <f t="shared" si="26"/>
        <v>1.3159140248748118</v>
      </c>
      <c r="L62" s="98">
        <f t="shared" si="27"/>
        <v>1.1615333003218613</v>
      </c>
      <c r="M62" s="98">
        <f t="shared" si="28"/>
        <v>1.1641276492942785</v>
      </c>
      <c r="N62" s="99">
        <f t="shared" si="29"/>
        <v>1.3992427754049011</v>
      </c>
      <c r="O62" s="99">
        <f t="shared" si="30"/>
        <v>1.4242448933858141</v>
      </c>
      <c r="P62" s="99">
        <f t="shared" si="31"/>
        <v>1.4123918859548135</v>
      </c>
      <c r="Q62" s="99">
        <f t="shared" si="32"/>
        <v>1.3855760206449546</v>
      </c>
      <c r="R62" s="99">
        <f t="shared" si="31"/>
        <v>1.3746720180663388</v>
      </c>
      <c r="S62" s="99">
        <f t="shared" si="33"/>
        <v>1.4121886009502771</v>
      </c>
      <c r="V62" s="11" t="s">
        <v>14</v>
      </c>
      <c r="W62" s="51">
        <v>151000</v>
      </c>
      <c r="X62" s="51">
        <v>164880</v>
      </c>
      <c r="Y62" s="51">
        <v>177924</v>
      </c>
      <c r="Z62" s="51">
        <v>191567</v>
      </c>
      <c r="AA62" s="51">
        <v>186359</v>
      </c>
      <c r="AB62" s="51">
        <v>184700</v>
      </c>
      <c r="AC62" s="51">
        <v>190055</v>
      </c>
      <c r="AD62" s="51">
        <v>189897</v>
      </c>
      <c r="AE62" s="51">
        <v>193871</v>
      </c>
      <c r="AF62" s="51">
        <v>208886</v>
      </c>
      <c r="AG62" s="51">
        <v>218106</v>
      </c>
      <c r="AH62" s="51">
        <v>225223</v>
      </c>
      <c r="AI62" s="51">
        <v>239828</v>
      </c>
      <c r="AJ62" s="51">
        <v>247823</v>
      </c>
      <c r="AK62" s="51">
        <v>268123</v>
      </c>
      <c r="AL62" s="51">
        <v>261352</v>
      </c>
      <c r="AM62" s="95">
        <v>279349</v>
      </c>
      <c r="AN62" s="95">
        <v>304826</v>
      </c>
    </row>
    <row r="63" spans="1:40" ht="15" customHeight="1" x14ac:dyDescent="0.2">
      <c r="A63" s="11" t="s">
        <v>15</v>
      </c>
      <c r="B63" s="98">
        <f t="shared" si="17"/>
        <v>0.65906215223765596</v>
      </c>
      <c r="C63" s="98">
        <f t="shared" si="18"/>
        <v>0.67010975271790929</v>
      </c>
      <c r="D63" s="98">
        <f t="shared" si="19"/>
        <v>0.72711663742164612</v>
      </c>
      <c r="E63" s="98">
        <f t="shared" si="20"/>
        <v>0.66927582030167976</v>
      </c>
      <c r="F63" s="98">
        <f t="shared" si="21"/>
        <v>0.81066692400662332</v>
      </c>
      <c r="G63" s="98">
        <f t="shared" si="22"/>
        <v>0.80990759538982871</v>
      </c>
      <c r="H63" s="98">
        <f t="shared" si="23"/>
        <v>1.236065870818599</v>
      </c>
      <c r="I63" s="98">
        <f t="shared" si="24"/>
        <v>1.1397390798482494</v>
      </c>
      <c r="J63" s="98">
        <f t="shared" si="25"/>
        <v>1.1517566142576696</v>
      </c>
      <c r="K63" s="98">
        <f t="shared" si="26"/>
        <v>1.2383022693260237</v>
      </c>
      <c r="L63" s="98">
        <f t="shared" si="27"/>
        <v>1.1926439155990272</v>
      </c>
      <c r="M63" s="98">
        <f t="shared" si="28"/>
        <v>1.1435137861893783</v>
      </c>
      <c r="N63" s="99">
        <f t="shared" si="29"/>
        <v>1.045350362192514</v>
      </c>
      <c r="O63" s="99">
        <f t="shared" si="30"/>
        <v>1.1184297024085519</v>
      </c>
      <c r="P63" s="99">
        <f t="shared" si="31"/>
        <v>1.0879343932738712</v>
      </c>
      <c r="Q63" s="99">
        <f t="shared" si="32"/>
        <v>1.2164717687802638</v>
      </c>
      <c r="R63" s="99">
        <f t="shared" si="31"/>
        <v>1.1826795518546425</v>
      </c>
      <c r="S63" s="99">
        <f t="shared" si="33"/>
        <v>1.1510983066278591</v>
      </c>
      <c r="V63" s="11" t="s">
        <v>15</v>
      </c>
      <c r="W63" s="51">
        <v>329787</v>
      </c>
      <c r="X63" s="51">
        <v>346406</v>
      </c>
      <c r="Y63" s="51">
        <v>378412</v>
      </c>
      <c r="Z63" s="51">
        <v>397110</v>
      </c>
      <c r="AA63" s="51">
        <v>375638</v>
      </c>
      <c r="AB63" s="51">
        <v>382719</v>
      </c>
      <c r="AC63" s="51">
        <v>398401</v>
      </c>
      <c r="AD63" s="51">
        <v>402238</v>
      </c>
      <c r="AE63" s="51">
        <v>390709</v>
      </c>
      <c r="AF63" s="51">
        <v>416291</v>
      </c>
      <c r="AG63" s="51">
        <v>435540</v>
      </c>
      <c r="AH63" s="51">
        <v>450316</v>
      </c>
      <c r="AI63" s="51">
        <v>471366</v>
      </c>
      <c r="AJ63" s="51">
        <v>500526</v>
      </c>
      <c r="AK63" s="51">
        <v>509743</v>
      </c>
      <c r="AL63" s="51">
        <v>491032</v>
      </c>
      <c r="AM63" s="95">
        <v>532814</v>
      </c>
      <c r="AN63" s="95">
        <v>597665</v>
      </c>
    </row>
    <row r="64" spans="1:40" x14ac:dyDescent="0.2">
      <c r="AN64" s="100"/>
    </row>
    <row r="65" spans="1:40" x14ac:dyDescent="0.2">
      <c r="AN65" s="100"/>
    </row>
    <row r="66" spans="1:40" ht="15" x14ac:dyDescent="0.25">
      <c r="A66" s="35" t="s">
        <v>155</v>
      </c>
      <c r="B66" s="2"/>
      <c r="C66" s="2"/>
      <c r="D66" s="2"/>
      <c r="E66" s="2"/>
      <c r="F66" s="2"/>
      <c r="G66" s="2"/>
      <c r="H66" s="2"/>
      <c r="I66" s="2"/>
      <c r="J66" s="2"/>
      <c r="K66" s="2"/>
      <c r="L66" s="2"/>
      <c r="M66" s="2"/>
      <c r="N66" s="37"/>
      <c r="O66" s="37"/>
      <c r="P66" s="36"/>
      <c r="Q66" s="36"/>
      <c r="R66" s="36"/>
      <c r="S66" s="36"/>
      <c r="T66" s="47"/>
      <c r="U66" s="47"/>
      <c r="V66" s="56" t="s">
        <v>44</v>
      </c>
      <c r="W66" s="36"/>
      <c r="X66" s="36"/>
      <c r="Y66" s="36"/>
      <c r="Z66" s="36"/>
      <c r="AA66" s="36"/>
      <c r="AB66" s="36"/>
      <c r="AC66" s="36"/>
      <c r="AD66" s="36"/>
      <c r="AE66" s="36"/>
      <c r="AF66" s="36"/>
      <c r="AG66" s="36"/>
      <c r="AH66" s="36"/>
      <c r="AI66" s="36"/>
      <c r="AJ66" s="36"/>
      <c r="AK66" s="36"/>
      <c r="AL66" s="36"/>
      <c r="AM66" s="36"/>
      <c r="AN66" s="101"/>
    </row>
    <row r="67" spans="1:40" x14ac:dyDescent="0.2">
      <c r="A67" s="35"/>
      <c r="B67" s="2"/>
      <c r="C67" s="2"/>
      <c r="D67" s="2"/>
      <c r="E67" s="2"/>
      <c r="F67" s="2"/>
      <c r="G67" s="2"/>
      <c r="H67" s="2"/>
      <c r="I67" s="2"/>
      <c r="J67" s="2"/>
      <c r="K67" s="2"/>
      <c r="L67" s="2"/>
      <c r="M67" s="2"/>
      <c r="N67" s="37"/>
      <c r="O67" s="37"/>
      <c r="P67" s="36"/>
      <c r="Q67" s="36"/>
      <c r="R67" s="36"/>
      <c r="S67" s="36"/>
      <c r="T67" s="36"/>
      <c r="U67" s="36"/>
      <c r="V67" s="56"/>
      <c r="W67" s="57"/>
      <c r="X67" s="57"/>
      <c r="Y67" s="57"/>
      <c r="Z67" s="57"/>
      <c r="AA67" s="57"/>
      <c r="AB67" s="45"/>
      <c r="AC67" s="57"/>
      <c r="AD67" s="57"/>
      <c r="AE67" s="57"/>
      <c r="AF67" s="57"/>
      <c r="AG67" s="57"/>
      <c r="AH67" s="57"/>
      <c r="AI67" s="57"/>
      <c r="AJ67" s="57"/>
      <c r="AK67" s="36"/>
      <c r="AL67" s="36"/>
      <c r="AM67" s="36"/>
      <c r="AN67" s="101"/>
    </row>
    <row r="68" spans="1:40" ht="15" thickBot="1" x14ac:dyDescent="0.25">
      <c r="A68" s="3" t="s">
        <v>16</v>
      </c>
      <c r="B68" s="4"/>
      <c r="C68" s="4"/>
      <c r="D68" s="4"/>
      <c r="E68" s="4"/>
      <c r="F68" s="4"/>
      <c r="G68" s="4"/>
      <c r="H68" s="4"/>
      <c r="I68" s="4"/>
      <c r="J68" s="4"/>
      <c r="K68" s="4"/>
      <c r="L68" s="4"/>
      <c r="M68" s="4"/>
      <c r="N68" s="12"/>
      <c r="P68" s="32"/>
      <c r="Q68" s="32"/>
      <c r="R68" s="32"/>
      <c r="S68" s="12" t="s">
        <v>27</v>
      </c>
      <c r="V68" s="50" t="s">
        <v>215</v>
      </c>
      <c r="W68" s="57"/>
      <c r="X68" s="57"/>
      <c r="Y68" s="57"/>
      <c r="Z68" s="57"/>
      <c r="AA68" s="57"/>
      <c r="AB68" s="58" t="s">
        <v>43</v>
      </c>
      <c r="AC68" s="57"/>
      <c r="AD68" s="57"/>
      <c r="AE68" s="57"/>
      <c r="AF68" s="57"/>
      <c r="AG68" s="57"/>
      <c r="AH68" s="57"/>
      <c r="AI68" s="57"/>
      <c r="AN68" s="12" t="s">
        <v>45</v>
      </c>
    </row>
    <row r="69" spans="1:40" ht="18" customHeight="1" thickBot="1" x14ac:dyDescent="0.25">
      <c r="A69" s="34" t="s">
        <v>24</v>
      </c>
      <c r="B69" s="41">
        <v>2005</v>
      </c>
      <c r="C69" s="41">
        <v>2006</v>
      </c>
      <c r="D69" s="41">
        <v>2007</v>
      </c>
      <c r="E69" s="41">
        <v>2008</v>
      </c>
      <c r="F69" s="41">
        <v>2009</v>
      </c>
      <c r="G69" s="41">
        <v>2010</v>
      </c>
      <c r="H69" s="41">
        <v>2011</v>
      </c>
      <c r="I69" s="41">
        <v>2012</v>
      </c>
      <c r="J69" s="41">
        <v>2013</v>
      </c>
      <c r="K69" s="41">
        <v>2014</v>
      </c>
      <c r="L69" s="41">
        <v>2015</v>
      </c>
      <c r="M69" s="41">
        <v>2016</v>
      </c>
      <c r="N69" s="42">
        <v>2017</v>
      </c>
      <c r="O69" s="42">
        <v>2018</v>
      </c>
      <c r="P69" s="42">
        <v>2019</v>
      </c>
      <c r="Q69" s="42">
        <v>2020</v>
      </c>
      <c r="R69" s="42">
        <v>2021</v>
      </c>
      <c r="S69" s="42">
        <v>2022</v>
      </c>
      <c r="V69" s="66" t="s">
        <v>24</v>
      </c>
      <c r="W69" s="67">
        <v>2005</v>
      </c>
      <c r="X69" s="67">
        <v>2006</v>
      </c>
      <c r="Y69" s="67">
        <v>2007</v>
      </c>
      <c r="Z69" s="67">
        <v>2008</v>
      </c>
      <c r="AA69" s="67">
        <v>2009</v>
      </c>
      <c r="AB69" s="67">
        <v>2010</v>
      </c>
      <c r="AC69" s="67">
        <v>2011</v>
      </c>
      <c r="AD69" s="67">
        <v>2012</v>
      </c>
      <c r="AE69" s="67">
        <v>2013</v>
      </c>
      <c r="AF69" s="67">
        <v>2014</v>
      </c>
      <c r="AG69" s="67">
        <v>2015</v>
      </c>
      <c r="AH69" s="67">
        <v>2016</v>
      </c>
      <c r="AI69" s="67">
        <v>2017</v>
      </c>
      <c r="AJ69" s="67">
        <v>2018</v>
      </c>
      <c r="AK69" s="67">
        <v>2019</v>
      </c>
      <c r="AL69" s="67">
        <v>2020</v>
      </c>
      <c r="AM69" s="67">
        <v>2021</v>
      </c>
      <c r="AN69" s="68">
        <v>2022</v>
      </c>
    </row>
    <row r="70" spans="1:40" ht="22.5" x14ac:dyDescent="0.2">
      <c r="A70" s="5" t="s">
        <v>1</v>
      </c>
      <c r="B70" s="6">
        <f t="shared" ref="B70:B84" si="34">B5*1000000/W70</f>
        <v>3727.320932819443</v>
      </c>
      <c r="C70" s="6">
        <f t="shared" ref="C70:C84" si="35">C5*1000000/X70</f>
        <v>4214.4487557085349</v>
      </c>
      <c r="D70" s="6">
        <f t="shared" ref="D70:D84" si="36">D5*1000000/Y70</f>
        <v>4844.5601654762604</v>
      </c>
      <c r="E70" s="6">
        <f t="shared" ref="E70:E84" si="37">E5*1000000/Z70</f>
        <v>4781.730578429353</v>
      </c>
      <c r="F70" s="6">
        <f t="shared" ref="F70:F84" si="38">F5*1000000/AA70</f>
        <v>4849.1309929988993</v>
      </c>
      <c r="G70" s="6">
        <f t="shared" ref="G70:G84" si="39">G5*1000000/AB70</f>
        <v>5036.8283287442055</v>
      </c>
      <c r="H70" s="6">
        <f t="shared" ref="H70:H84" si="40">H5*1000000/AC70</f>
        <v>5978.4094387249606</v>
      </c>
      <c r="I70" s="6">
        <f t="shared" ref="I70:I84" si="41">I5*1000000/AD70</f>
        <v>6885.3685569124282</v>
      </c>
      <c r="J70" s="6">
        <f t="shared" ref="J70:J84" si="42">J5*1000000/AE70</f>
        <v>7407.046654943395</v>
      </c>
      <c r="K70" s="6">
        <f t="shared" ref="K70:K84" si="43">K5*1000000/AF70</f>
        <v>8086.1018094149822</v>
      </c>
      <c r="L70" s="6">
        <f t="shared" ref="L70:L84" si="44">L5*1000000/AG70</f>
        <v>8409.7389125350401</v>
      </c>
      <c r="M70" s="6">
        <f t="shared" ref="M70:M84" si="45">M5*1000000/AH70</f>
        <v>7582.3004159782749</v>
      </c>
      <c r="N70" s="7">
        <f t="shared" ref="N70:N84" si="46">N5*1000000/AI70</f>
        <v>8535.4174286910347</v>
      </c>
      <c r="O70" s="7">
        <f t="shared" ref="O70:O84" si="47">O5*1000000/AJ70</f>
        <v>9669.6378252481463</v>
      </c>
      <c r="P70" s="7">
        <f t="shared" ref="P70:P84" si="48">P5*1000000/AK70</f>
        <v>10461.960553397061</v>
      </c>
      <c r="Q70" s="7">
        <f t="shared" ref="Q70:R84" si="49">Q5*1000000/AL70</f>
        <v>10596.342340721214</v>
      </c>
      <c r="R70" s="7">
        <f t="shared" si="49"/>
        <v>11611.475867115721</v>
      </c>
      <c r="S70" s="7">
        <f t="shared" ref="S70:S84" si="50">S5*1000000/AN70</f>
        <v>12389.492088455831</v>
      </c>
      <c r="V70" s="5" t="s">
        <v>1</v>
      </c>
      <c r="W70" s="46">
        <v>10234092</v>
      </c>
      <c r="X70" s="46">
        <v>10266646</v>
      </c>
      <c r="Y70" s="46">
        <v>10322689</v>
      </c>
      <c r="Z70" s="46">
        <v>10429692</v>
      </c>
      <c r="AA70" s="46">
        <v>10491492</v>
      </c>
      <c r="AB70" s="46">
        <v>10517247</v>
      </c>
      <c r="AC70" s="46">
        <v>10496672</v>
      </c>
      <c r="AD70" s="46">
        <v>10509286</v>
      </c>
      <c r="AE70" s="46">
        <v>10510719</v>
      </c>
      <c r="AF70" s="46">
        <v>10524783</v>
      </c>
      <c r="AG70" s="46">
        <v>10542942</v>
      </c>
      <c r="AH70" s="46">
        <v>10565284</v>
      </c>
      <c r="AI70" s="46">
        <v>10589526</v>
      </c>
      <c r="AJ70" s="46">
        <v>10626430</v>
      </c>
      <c r="AK70" s="46">
        <v>10669324</v>
      </c>
      <c r="AL70" s="46">
        <v>10700155</v>
      </c>
      <c r="AM70" s="94">
        <v>10500850</v>
      </c>
      <c r="AN70" s="94">
        <v>10759525</v>
      </c>
    </row>
    <row r="71" spans="1:40" ht="15" customHeight="1" x14ac:dyDescent="0.2">
      <c r="A71" s="8" t="s">
        <v>2</v>
      </c>
      <c r="B71" s="9">
        <f t="shared" si="34"/>
        <v>13540.338937655808</v>
      </c>
      <c r="C71" s="9">
        <f t="shared" si="35"/>
        <v>15617.547449424463</v>
      </c>
      <c r="D71" s="9">
        <f t="shared" si="36"/>
        <v>18624.210692596593</v>
      </c>
      <c r="E71" s="9">
        <f t="shared" si="37"/>
        <v>17513.506314061829</v>
      </c>
      <c r="F71" s="9">
        <f t="shared" si="38"/>
        <v>16877.382328899821</v>
      </c>
      <c r="G71" s="9">
        <f t="shared" si="39"/>
        <v>16682.91592568982</v>
      </c>
      <c r="H71" s="9">
        <f t="shared" si="40"/>
        <v>18531.886104610639</v>
      </c>
      <c r="I71" s="9">
        <f t="shared" si="41"/>
        <v>19851.498020012932</v>
      </c>
      <c r="J71" s="9">
        <f t="shared" si="42"/>
        <v>21019.877711562509</v>
      </c>
      <c r="K71" s="9">
        <f t="shared" si="43"/>
        <v>23533.993797334315</v>
      </c>
      <c r="L71" s="9">
        <f t="shared" si="44"/>
        <v>26138.063749349505</v>
      </c>
      <c r="M71" s="9">
        <f t="shared" si="45"/>
        <v>21710.689578468111</v>
      </c>
      <c r="N71" s="10">
        <f t="shared" si="46"/>
        <v>24898.974311227317</v>
      </c>
      <c r="O71" s="10">
        <f t="shared" si="47"/>
        <v>28335.198811781225</v>
      </c>
      <c r="P71" s="10">
        <f t="shared" si="48"/>
        <v>30498.284962083799</v>
      </c>
      <c r="Q71" s="10">
        <f t="shared" si="49"/>
        <v>32742.115043554881</v>
      </c>
      <c r="R71" s="10">
        <f t="shared" si="49"/>
        <v>37402.956365930877</v>
      </c>
      <c r="S71" s="10">
        <f t="shared" si="50"/>
        <v>38652.751988521057</v>
      </c>
      <c r="V71" s="8" t="s">
        <v>2</v>
      </c>
      <c r="W71" s="51">
        <v>1176116</v>
      </c>
      <c r="X71" s="51">
        <v>1183576</v>
      </c>
      <c r="Y71" s="51">
        <v>1196454</v>
      </c>
      <c r="Z71" s="51">
        <v>1225281</v>
      </c>
      <c r="AA71" s="51">
        <v>1242956</v>
      </c>
      <c r="AB71" s="51">
        <v>1251726</v>
      </c>
      <c r="AC71" s="51">
        <v>1237943</v>
      </c>
      <c r="AD71" s="51">
        <v>1243695</v>
      </c>
      <c r="AE71" s="51">
        <v>1244762</v>
      </c>
      <c r="AF71" s="51">
        <v>1251075</v>
      </c>
      <c r="AG71" s="51">
        <v>1262507</v>
      </c>
      <c r="AH71" s="51">
        <v>1272732</v>
      </c>
      <c r="AI71" s="51">
        <v>1286554</v>
      </c>
      <c r="AJ71" s="51">
        <v>1301135</v>
      </c>
      <c r="AK71" s="51">
        <v>1315311</v>
      </c>
      <c r="AL71" s="51">
        <v>1327272</v>
      </c>
      <c r="AM71" s="95">
        <v>1267173</v>
      </c>
      <c r="AN71" s="95">
        <v>1338530</v>
      </c>
    </row>
    <row r="72" spans="1:40" ht="15" customHeight="1" x14ac:dyDescent="0.2">
      <c r="A72" s="11" t="s">
        <v>3</v>
      </c>
      <c r="B72" s="9">
        <f t="shared" si="34"/>
        <v>4062.3044652421304</v>
      </c>
      <c r="C72" s="9">
        <f t="shared" si="35"/>
        <v>4634.0831623857621</v>
      </c>
      <c r="D72" s="9">
        <f t="shared" si="36"/>
        <v>5275.8829248074198</v>
      </c>
      <c r="E72" s="9">
        <f t="shared" si="37"/>
        <v>4626.7774981672837</v>
      </c>
      <c r="F72" s="9">
        <f t="shared" si="38"/>
        <v>4595.8563750279318</v>
      </c>
      <c r="G72" s="9">
        <f t="shared" si="39"/>
        <v>4786.2658587298392</v>
      </c>
      <c r="H72" s="9">
        <f t="shared" si="40"/>
        <v>4987.9403013445954</v>
      </c>
      <c r="I72" s="9">
        <f t="shared" si="41"/>
        <v>5192.6760397995249</v>
      </c>
      <c r="J72" s="9">
        <f t="shared" si="42"/>
        <v>7491.7164003641637</v>
      </c>
      <c r="K72" s="9">
        <f t="shared" si="43"/>
        <v>7546.0597384998919</v>
      </c>
      <c r="L72" s="9">
        <f t="shared" si="44"/>
        <v>7564.4328211635957</v>
      </c>
      <c r="M72" s="9">
        <f t="shared" si="45"/>
        <v>8382.018170434847</v>
      </c>
      <c r="N72" s="10">
        <f t="shared" si="46"/>
        <v>10668.316987693379</v>
      </c>
      <c r="O72" s="10">
        <f t="shared" si="47"/>
        <v>12008.186291822902</v>
      </c>
      <c r="P72" s="10">
        <f t="shared" si="48"/>
        <v>12167.297025564067</v>
      </c>
      <c r="Q72" s="10">
        <f t="shared" si="49"/>
        <v>10571.275809123708</v>
      </c>
      <c r="R72" s="10">
        <f t="shared" si="49"/>
        <v>11376.591509544784</v>
      </c>
      <c r="S72" s="10">
        <f t="shared" si="50"/>
        <v>12366.766468065116</v>
      </c>
      <c r="V72" s="11" t="s">
        <v>3</v>
      </c>
      <c r="W72" s="51">
        <v>1150128</v>
      </c>
      <c r="X72" s="51">
        <v>1166537</v>
      </c>
      <c r="Y72" s="51">
        <v>1187032</v>
      </c>
      <c r="Z72" s="51">
        <v>1216772</v>
      </c>
      <c r="AA72" s="51">
        <v>1239673</v>
      </c>
      <c r="AB72" s="51">
        <v>1257194</v>
      </c>
      <c r="AC72" s="51">
        <v>1273094</v>
      </c>
      <c r="AD72" s="51">
        <v>1285945</v>
      </c>
      <c r="AE72" s="51">
        <v>1297209</v>
      </c>
      <c r="AF72" s="51">
        <v>1309139</v>
      </c>
      <c r="AG72" s="51">
        <v>1320721</v>
      </c>
      <c r="AH72" s="51">
        <v>1333249</v>
      </c>
      <c r="AI72" s="51">
        <v>1345764</v>
      </c>
      <c r="AJ72" s="51">
        <v>1360998</v>
      </c>
      <c r="AK72" s="51">
        <v>1377505</v>
      </c>
      <c r="AL72" s="51">
        <v>1392407</v>
      </c>
      <c r="AM72" s="95">
        <v>1380006</v>
      </c>
      <c r="AN72" s="95">
        <v>1427394</v>
      </c>
    </row>
    <row r="73" spans="1:40" ht="15" customHeight="1" x14ac:dyDescent="0.2">
      <c r="A73" s="11" t="s">
        <v>4</v>
      </c>
      <c r="B73" s="9">
        <f t="shared" si="34"/>
        <v>2549.8189116831486</v>
      </c>
      <c r="C73" s="9">
        <f t="shared" si="35"/>
        <v>2729.2178820700638</v>
      </c>
      <c r="D73" s="9">
        <f t="shared" si="36"/>
        <v>2826.5800214448514</v>
      </c>
      <c r="E73" s="9">
        <f t="shared" si="37"/>
        <v>3098.1771911744772</v>
      </c>
      <c r="F73" s="9">
        <f t="shared" si="38"/>
        <v>3234.5674748632291</v>
      </c>
      <c r="G73" s="9">
        <f t="shared" si="39"/>
        <v>3313.2821557900015</v>
      </c>
      <c r="H73" s="9">
        <f t="shared" si="40"/>
        <v>3448.3565206862017</v>
      </c>
      <c r="I73" s="9">
        <f t="shared" si="41"/>
        <v>3986.4764818559956</v>
      </c>
      <c r="J73" s="9">
        <f t="shared" si="42"/>
        <v>3981.7899324841351</v>
      </c>
      <c r="K73" s="9">
        <f t="shared" si="43"/>
        <v>3907.056794434387</v>
      </c>
      <c r="L73" s="9">
        <f t="shared" si="44"/>
        <v>4181.3388995939058</v>
      </c>
      <c r="M73" s="9">
        <f t="shared" si="45"/>
        <v>4458.9749114937404</v>
      </c>
      <c r="N73" s="10">
        <f t="shared" si="46"/>
        <v>4580.0337101290779</v>
      </c>
      <c r="O73" s="10">
        <f t="shared" si="47"/>
        <v>5369.8762339000932</v>
      </c>
      <c r="P73" s="10">
        <f t="shared" si="48"/>
        <v>5858.3533424125035</v>
      </c>
      <c r="Q73" s="10">
        <f t="shared" si="49"/>
        <v>5240.421593002483</v>
      </c>
      <c r="R73" s="10">
        <f t="shared" si="49"/>
        <v>5789.2747854801082</v>
      </c>
      <c r="S73" s="10">
        <f t="shared" si="50"/>
        <v>6346.1868155386192</v>
      </c>
      <c r="V73" s="11" t="s">
        <v>4</v>
      </c>
      <c r="W73" s="51">
        <v>626766</v>
      </c>
      <c r="X73" s="51">
        <v>628831</v>
      </c>
      <c r="Y73" s="51">
        <v>631387</v>
      </c>
      <c r="Z73" s="51">
        <v>634614</v>
      </c>
      <c r="AA73" s="51">
        <v>637015</v>
      </c>
      <c r="AB73" s="51">
        <v>637910</v>
      </c>
      <c r="AC73" s="51">
        <v>635907</v>
      </c>
      <c r="AD73" s="51">
        <v>636381</v>
      </c>
      <c r="AE73" s="51">
        <v>636443</v>
      </c>
      <c r="AF73" s="51">
        <v>636911</v>
      </c>
      <c r="AG73" s="51">
        <v>637292</v>
      </c>
      <c r="AH73" s="51">
        <v>638307</v>
      </c>
      <c r="AI73" s="51">
        <v>639180</v>
      </c>
      <c r="AJ73" s="51">
        <v>640909</v>
      </c>
      <c r="AK73" s="51">
        <v>643145</v>
      </c>
      <c r="AL73" s="51">
        <v>643759</v>
      </c>
      <c r="AM73" s="95">
        <v>636286</v>
      </c>
      <c r="AN73" s="95">
        <v>649455</v>
      </c>
    </row>
    <row r="74" spans="1:40" ht="15" customHeight="1" x14ac:dyDescent="0.2">
      <c r="A74" s="11" t="s">
        <v>5</v>
      </c>
      <c r="B74" s="9">
        <f t="shared" si="34"/>
        <v>2052.4202946739561</v>
      </c>
      <c r="C74" s="9">
        <f t="shared" si="35"/>
        <v>2412.4405586563898</v>
      </c>
      <c r="D74" s="9">
        <f t="shared" si="36"/>
        <v>2475.2932194296568</v>
      </c>
      <c r="E74" s="9">
        <f t="shared" si="37"/>
        <v>3122.1488835500281</v>
      </c>
      <c r="F74" s="9">
        <f t="shared" si="38"/>
        <v>2800.1856445827107</v>
      </c>
      <c r="G74" s="9">
        <f t="shared" si="39"/>
        <v>4012.1190231861315</v>
      </c>
      <c r="H74" s="9">
        <f t="shared" si="40"/>
        <v>5497.218620570191</v>
      </c>
      <c r="I74" s="9">
        <f t="shared" si="41"/>
        <v>6606.9972518251234</v>
      </c>
      <c r="J74" s="9">
        <f t="shared" si="42"/>
        <v>7214.801686909349</v>
      </c>
      <c r="K74" s="9">
        <f t="shared" si="43"/>
        <v>8253.2386283456399</v>
      </c>
      <c r="L74" s="9">
        <f t="shared" si="44"/>
        <v>8002.6265275811456</v>
      </c>
      <c r="M74" s="9">
        <f t="shared" si="45"/>
        <v>5967.3392488757072</v>
      </c>
      <c r="N74" s="10">
        <f t="shared" si="46"/>
        <v>6239.9850408686816</v>
      </c>
      <c r="O74" s="10">
        <f t="shared" si="47"/>
        <v>7486.1918433665915</v>
      </c>
      <c r="P74" s="10">
        <f t="shared" si="48"/>
        <v>8677.4838147656847</v>
      </c>
      <c r="Q74" s="10">
        <f t="shared" si="49"/>
        <v>8269.8753031493761</v>
      </c>
      <c r="R74" s="10">
        <f t="shared" si="49"/>
        <v>9693.7328121801438</v>
      </c>
      <c r="S74" s="10">
        <f t="shared" si="50"/>
        <v>10308.072199112161</v>
      </c>
      <c r="V74" s="11" t="s">
        <v>5</v>
      </c>
      <c r="W74" s="51">
        <v>550371</v>
      </c>
      <c r="X74" s="51">
        <v>552898</v>
      </c>
      <c r="Y74" s="51">
        <v>557313</v>
      </c>
      <c r="Z74" s="51">
        <v>566080</v>
      </c>
      <c r="AA74" s="51">
        <v>571199</v>
      </c>
      <c r="AB74" s="51">
        <v>572023</v>
      </c>
      <c r="AC74" s="51">
        <v>571497</v>
      </c>
      <c r="AD74" s="51">
        <v>572016</v>
      </c>
      <c r="AE74" s="51">
        <v>572882</v>
      </c>
      <c r="AF74" s="51">
        <v>573993</v>
      </c>
      <c r="AG74" s="51">
        <v>575665</v>
      </c>
      <c r="AH74" s="51">
        <v>577638</v>
      </c>
      <c r="AI74" s="51">
        <v>579228</v>
      </c>
      <c r="AJ74" s="51">
        <v>582601</v>
      </c>
      <c r="AK74" s="51">
        <v>587531</v>
      </c>
      <c r="AL74" s="51">
        <v>590889</v>
      </c>
      <c r="AM74" s="95">
        <v>577190</v>
      </c>
      <c r="AN74" s="95">
        <v>598258</v>
      </c>
    </row>
    <row r="75" spans="1:40" ht="15" customHeight="1" x14ac:dyDescent="0.2">
      <c r="A75" s="11" t="s">
        <v>6</v>
      </c>
      <c r="B75" s="9">
        <f t="shared" si="34"/>
        <v>246.01926543155159</v>
      </c>
      <c r="C75" s="9">
        <f t="shared" si="35"/>
        <v>230.70331250636141</v>
      </c>
      <c r="D75" s="9">
        <f t="shared" si="36"/>
        <v>249.09868464105756</v>
      </c>
      <c r="E75" s="9">
        <f t="shared" si="37"/>
        <v>175.46025789349181</v>
      </c>
      <c r="F75" s="9">
        <f t="shared" si="38"/>
        <v>277.47926692254237</v>
      </c>
      <c r="G75" s="9">
        <f t="shared" si="39"/>
        <v>343.6186971545971</v>
      </c>
      <c r="H75" s="9">
        <f t="shared" si="40"/>
        <v>408.51149351440938</v>
      </c>
      <c r="I75" s="9">
        <f t="shared" si="41"/>
        <v>672.91628648126834</v>
      </c>
      <c r="J75" s="9">
        <f t="shared" si="42"/>
        <v>381.08070126478827</v>
      </c>
      <c r="K75" s="9">
        <f t="shared" si="43"/>
        <v>504.30839002267572</v>
      </c>
      <c r="L75" s="9">
        <f t="shared" si="44"/>
        <v>678.91586768775176</v>
      </c>
      <c r="M75" s="9">
        <f t="shared" si="45"/>
        <v>580.29645126245725</v>
      </c>
      <c r="N75" s="10">
        <f t="shared" si="46"/>
        <v>711.30505098047411</v>
      </c>
      <c r="O75" s="10">
        <f t="shared" si="47"/>
        <v>832.37888819276304</v>
      </c>
      <c r="P75" s="10">
        <f t="shared" si="48"/>
        <v>1101.7300057256748</v>
      </c>
      <c r="Q75" s="10">
        <f t="shared" si="49"/>
        <v>837.67807550979489</v>
      </c>
      <c r="R75" s="10">
        <f t="shared" si="49"/>
        <v>766.7238320746975</v>
      </c>
      <c r="S75" s="10">
        <f t="shared" si="50"/>
        <v>1068.861145237785</v>
      </c>
      <c r="V75" s="11" t="s">
        <v>6</v>
      </c>
      <c r="W75" s="51">
        <v>304587</v>
      </c>
      <c r="X75" s="51">
        <v>304573</v>
      </c>
      <c r="Y75" s="51">
        <v>305620</v>
      </c>
      <c r="Z75" s="51">
        <v>308577</v>
      </c>
      <c r="AA75" s="51">
        <v>307962</v>
      </c>
      <c r="AB75" s="51">
        <v>307619</v>
      </c>
      <c r="AC75" s="51">
        <v>303519</v>
      </c>
      <c r="AD75" s="51">
        <v>302484</v>
      </c>
      <c r="AE75" s="51">
        <v>300999</v>
      </c>
      <c r="AF75" s="51">
        <v>299880</v>
      </c>
      <c r="AG75" s="51">
        <v>298506</v>
      </c>
      <c r="AH75" s="51">
        <v>297317</v>
      </c>
      <c r="AI75" s="51">
        <v>296106</v>
      </c>
      <c r="AJ75" s="51">
        <v>295285</v>
      </c>
      <c r="AK75" s="51">
        <v>294807</v>
      </c>
      <c r="AL75" s="51">
        <v>294187</v>
      </c>
      <c r="AM75" s="95">
        <v>283677</v>
      </c>
      <c r="AN75" s="95">
        <v>291398</v>
      </c>
    </row>
    <row r="76" spans="1:40" ht="15" customHeight="1" x14ac:dyDescent="0.2">
      <c r="A76" s="11" t="s">
        <v>7</v>
      </c>
      <c r="B76" s="9">
        <f t="shared" si="34"/>
        <v>715.88169535722102</v>
      </c>
      <c r="C76" s="9">
        <f t="shared" si="35"/>
        <v>713.22824659587752</v>
      </c>
      <c r="D76" s="9">
        <f t="shared" si="36"/>
        <v>824.88123286692166</v>
      </c>
      <c r="E76" s="9">
        <f t="shared" si="37"/>
        <v>973.5510372379639</v>
      </c>
      <c r="F76" s="9">
        <f t="shared" si="38"/>
        <v>821.34859734394763</v>
      </c>
      <c r="G76" s="9">
        <f t="shared" si="39"/>
        <v>874.70601677921388</v>
      </c>
      <c r="H76" s="9">
        <f t="shared" si="40"/>
        <v>1017.9460773960741</v>
      </c>
      <c r="I76" s="9">
        <f t="shared" si="41"/>
        <v>1359.4009188739026</v>
      </c>
      <c r="J76" s="9">
        <f t="shared" si="42"/>
        <v>1313.1362899925164</v>
      </c>
      <c r="K76" s="9">
        <f t="shared" si="43"/>
        <v>1474.3533073307237</v>
      </c>
      <c r="L76" s="9">
        <f t="shared" si="44"/>
        <v>1331.7827834258992</v>
      </c>
      <c r="M76" s="9">
        <f t="shared" si="45"/>
        <v>1048.6931148383846</v>
      </c>
      <c r="N76" s="10">
        <f t="shared" si="46"/>
        <v>1098.4893648049481</v>
      </c>
      <c r="O76" s="10">
        <f t="shared" si="47"/>
        <v>1284.8275248300238</v>
      </c>
      <c r="P76" s="10">
        <f t="shared" si="48"/>
        <v>1618.5313767444914</v>
      </c>
      <c r="Q76" s="10">
        <f t="shared" si="49"/>
        <v>1711.4820453659249</v>
      </c>
      <c r="R76" s="10">
        <f t="shared" si="49"/>
        <v>1727.4345212423045</v>
      </c>
      <c r="S76" s="10">
        <f t="shared" si="50"/>
        <v>1849.567377358451</v>
      </c>
      <c r="V76" s="11" t="s">
        <v>7</v>
      </c>
      <c r="W76" s="51">
        <v>822977</v>
      </c>
      <c r="X76" s="51">
        <v>823193</v>
      </c>
      <c r="Y76" s="51">
        <v>825523</v>
      </c>
      <c r="Z76" s="51">
        <v>834283</v>
      </c>
      <c r="AA76" s="51">
        <v>836128</v>
      </c>
      <c r="AB76" s="51">
        <v>835796</v>
      </c>
      <c r="AC76" s="51">
        <v>828595</v>
      </c>
      <c r="AD76" s="51">
        <v>827317</v>
      </c>
      <c r="AE76" s="51">
        <v>825842</v>
      </c>
      <c r="AF76" s="51">
        <v>824789</v>
      </c>
      <c r="AG76" s="51">
        <v>823381</v>
      </c>
      <c r="AH76" s="51">
        <v>822300</v>
      </c>
      <c r="AI76" s="51">
        <v>820937</v>
      </c>
      <c r="AJ76" s="51">
        <v>820580</v>
      </c>
      <c r="AK76" s="51">
        <v>820537</v>
      </c>
      <c r="AL76" s="51">
        <v>819476</v>
      </c>
      <c r="AM76" s="95">
        <v>799495</v>
      </c>
      <c r="AN76" s="95">
        <v>810107</v>
      </c>
    </row>
    <row r="77" spans="1:40" ht="15" customHeight="1" x14ac:dyDescent="0.2">
      <c r="A77" s="11" t="s">
        <v>8</v>
      </c>
      <c r="B77" s="9">
        <f t="shared" si="34"/>
        <v>2591.4567280301121</v>
      </c>
      <c r="C77" s="9">
        <f t="shared" si="35"/>
        <v>3257.0339201913425</v>
      </c>
      <c r="D77" s="9">
        <f t="shared" si="36"/>
        <v>3100.2350564325211</v>
      </c>
      <c r="E77" s="9">
        <f t="shared" si="37"/>
        <v>3480.1107643589812</v>
      </c>
      <c r="F77" s="9">
        <f t="shared" si="38"/>
        <v>3274.9772269862488</v>
      </c>
      <c r="G77" s="9">
        <f t="shared" si="39"/>
        <v>3303.017295322004</v>
      </c>
      <c r="H77" s="9">
        <f t="shared" si="40"/>
        <v>4247.9515990614709</v>
      </c>
      <c r="I77" s="9">
        <f t="shared" si="41"/>
        <v>6521.7507119356678</v>
      </c>
      <c r="J77" s="9">
        <f t="shared" si="42"/>
        <v>5396.5992660893635</v>
      </c>
      <c r="K77" s="9">
        <f t="shared" si="43"/>
        <v>5956.9576562225848</v>
      </c>
      <c r="L77" s="9">
        <f t="shared" si="44"/>
        <v>5738.4305661820972</v>
      </c>
      <c r="M77" s="9">
        <f t="shared" si="45"/>
        <v>6028.5790374404014</v>
      </c>
      <c r="N77" s="10">
        <f t="shared" si="46"/>
        <v>6564.6193178255153</v>
      </c>
      <c r="O77" s="10">
        <f t="shared" si="47"/>
        <v>7758.5096880342153</v>
      </c>
      <c r="P77" s="10">
        <f t="shared" si="48"/>
        <v>8309.5388577218018</v>
      </c>
      <c r="Q77" s="10">
        <f t="shared" si="49"/>
        <v>8043.5613406397906</v>
      </c>
      <c r="R77" s="10">
        <f t="shared" si="49"/>
        <v>7960.9148038369794</v>
      </c>
      <c r="S77" s="10">
        <f t="shared" si="50"/>
        <v>8134.8113905115015</v>
      </c>
      <c r="V77" s="11" t="s">
        <v>8</v>
      </c>
      <c r="W77" s="51">
        <v>428268</v>
      </c>
      <c r="X77" s="51">
        <v>429803</v>
      </c>
      <c r="Y77" s="51">
        <v>432109</v>
      </c>
      <c r="Z77" s="51">
        <v>435790</v>
      </c>
      <c r="AA77" s="51">
        <v>438238</v>
      </c>
      <c r="AB77" s="51">
        <v>439483</v>
      </c>
      <c r="AC77" s="51">
        <v>438132</v>
      </c>
      <c r="AD77" s="51">
        <v>438593</v>
      </c>
      <c r="AE77" s="51">
        <v>438473</v>
      </c>
      <c r="AF77" s="51">
        <v>438813</v>
      </c>
      <c r="AG77" s="51">
        <v>439152</v>
      </c>
      <c r="AH77" s="51">
        <v>440179</v>
      </c>
      <c r="AI77" s="51">
        <v>440934</v>
      </c>
      <c r="AJ77" s="51">
        <v>441608</v>
      </c>
      <c r="AK77" s="51">
        <v>442947</v>
      </c>
      <c r="AL77" s="51">
        <v>443161</v>
      </c>
      <c r="AM77" s="95">
        <v>437131</v>
      </c>
      <c r="AN77" s="95">
        <v>446850</v>
      </c>
    </row>
    <row r="78" spans="1:40" ht="15" customHeight="1" x14ac:dyDescent="0.2">
      <c r="A78" s="11" t="s">
        <v>9</v>
      </c>
      <c r="B78" s="9">
        <f t="shared" si="34"/>
        <v>1659.636724717943</v>
      </c>
      <c r="C78" s="9">
        <f t="shared" si="35"/>
        <v>1873.1707525832142</v>
      </c>
      <c r="D78" s="9">
        <f t="shared" si="36"/>
        <v>2287.354679096059</v>
      </c>
      <c r="E78" s="9">
        <f t="shared" si="37"/>
        <v>2270.9724071521346</v>
      </c>
      <c r="F78" s="9">
        <f t="shared" si="38"/>
        <v>2703.9592181219114</v>
      </c>
      <c r="G78" s="9">
        <f t="shared" si="39"/>
        <v>2668.1921031362303</v>
      </c>
      <c r="H78" s="9">
        <f t="shared" si="40"/>
        <v>3030.5876545438146</v>
      </c>
      <c r="I78" s="9">
        <f t="shared" si="41"/>
        <v>3035.9036852283621</v>
      </c>
      <c r="J78" s="9">
        <f t="shared" si="42"/>
        <v>3423.0461568001638</v>
      </c>
      <c r="K78" s="9">
        <f t="shared" si="43"/>
        <v>3723.6086672829119</v>
      </c>
      <c r="L78" s="9">
        <f t="shared" si="44"/>
        <v>3603.9433489941389</v>
      </c>
      <c r="M78" s="9">
        <f t="shared" si="45"/>
        <v>3279.3889981531834</v>
      </c>
      <c r="N78" s="10">
        <f t="shared" si="46"/>
        <v>3905.676424860098</v>
      </c>
      <c r="O78" s="10">
        <f t="shared" si="47"/>
        <v>4566.8673017177716</v>
      </c>
      <c r="P78" s="10">
        <f t="shared" si="48"/>
        <v>5212.7775613232216</v>
      </c>
      <c r="Q78" s="10">
        <f t="shared" si="49"/>
        <v>4942.3612184756012</v>
      </c>
      <c r="R78" s="10">
        <f t="shared" si="49"/>
        <v>5074.1774301818277</v>
      </c>
      <c r="S78" s="10">
        <f t="shared" si="50"/>
        <v>5277.7860197856417</v>
      </c>
      <c r="V78" s="11" t="s">
        <v>9</v>
      </c>
      <c r="W78" s="51">
        <v>547849</v>
      </c>
      <c r="X78" s="51">
        <v>549122</v>
      </c>
      <c r="Y78" s="51">
        <v>550523</v>
      </c>
      <c r="Z78" s="51">
        <v>553513</v>
      </c>
      <c r="AA78" s="51">
        <v>554511</v>
      </c>
      <c r="AB78" s="51">
        <v>554296</v>
      </c>
      <c r="AC78" s="51">
        <v>554050</v>
      </c>
      <c r="AD78" s="51">
        <v>553290</v>
      </c>
      <c r="AE78" s="51">
        <v>552053</v>
      </c>
      <c r="AF78" s="51">
        <v>551730</v>
      </c>
      <c r="AG78" s="51">
        <v>551270</v>
      </c>
      <c r="AH78" s="51">
        <v>551177</v>
      </c>
      <c r="AI78" s="51">
        <v>550848</v>
      </c>
      <c r="AJ78" s="51">
        <v>550688</v>
      </c>
      <c r="AK78" s="51">
        <v>551208</v>
      </c>
      <c r="AL78" s="51">
        <v>551605</v>
      </c>
      <c r="AM78" s="95">
        <v>542892</v>
      </c>
      <c r="AN78" s="95">
        <v>552724</v>
      </c>
    </row>
    <row r="79" spans="1:40" ht="15" customHeight="1" x14ac:dyDescent="0.2">
      <c r="A79" s="11" t="s">
        <v>10</v>
      </c>
      <c r="B79" s="9">
        <f t="shared" si="34"/>
        <v>3245.1630788463308</v>
      </c>
      <c r="C79" s="9">
        <f t="shared" si="35"/>
        <v>3734.1745000078922</v>
      </c>
      <c r="D79" s="9">
        <f t="shared" si="36"/>
        <v>3846.7597524959669</v>
      </c>
      <c r="E79" s="9">
        <f t="shared" si="37"/>
        <v>3729.2779290757503</v>
      </c>
      <c r="F79" s="9">
        <f t="shared" si="38"/>
        <v>3615.2344204331334</v>
      </c>
      <c r="G79" s="9">
        <f t="shared" si="39"/>
        <v>4134.0150084369243</v>
      </c>
      <c r="H79" s="9">
        <f t="shared" si="40"/>
        <v>4787.50687638012</v>
      </c>
      <c r="I79" s="9">
        <f t="shared" si="41"/>
        <v>5388.2814590760472</v>
      </c>
      <c r="J79" s="9">
        <f t="shared" si="42"/>
        <v>5210.3488108325018</v>
      </c>
      <c r="K79" s="9">
        <f t="shared" si="43"/>
        <v>5283.8534495620115</v>
      </c>
      <c r="L79" s="9">
        <f t="shared" si="44"/>
        <v>5133.0328892952393</v>
      </c>
      <c r="M79" s="9">
        <f t="shared" si="45"/>
        <v>4901.8359086568353</v>
      </c>
      <c r="N79" s="10">
        <f t="shared" si="46"/>
        <v>5365.4651628054298</v>
      </c>
      <c r="O79" s="10">
        <f t="shared" si="47"/>
        <v>6060.7969590947741</v>
      </c>
      <c r="P79" s="10">
        <f t="shared" si="48"/>
        <v>6115.0142360550144</v>
      </c>
      <c r="Q79" s="10">
        <f t="shared" si="49"/>
        <v>6263.4687689300799</v>
      </c>
      <c r="R79" s="10">
        <f t="shared" si="49"/>
        <v>6985.8229917779545</v>
      </c>
      <c r="S79" s="10">
        <f t="shared" si="50"/>
        <v>7055.7198112294082</v>
      </c>
      <c r="V79" s="11" t="s">
        <v>10</v>
      </c>
      <c r="W79" s="51">
        <v>505553</v>
      </c>
      <c r="X79" s="51">
        <v>506808</v>
      </c>
      <c r="Y79" s="51">
        <v>508921</v>
      </c>
      <c r="Z79" s="51">
        <v>513703</v>
      </c>
      <c r="AA79" s="51">
        <v>515868</v>
      </c>
      <c r="AB79" s="51">
        <v>516776</v>
      </c>
      <c r="AC79" s="51">
        <v>516260</v>
      </c>
      <c r="AD79" s="51">
        <v>516409</v>
      </c>
      <c r="AE79" s="51">
        <v>515781</v>
      </c>
      <c r="AF79" s="51">
        <v>516109</v>
      </c>
      <c r="AG79" s="51">
        <v>516247</v>
      </c>
      <c r="AH79" s="51">
        <v>516553</v>
      </c>
      <c r="AI79" s="51">
        <v>517243</v>
      </c>
      <c r="AJ79" s="51">
        <v>519125</v>
      </c>
      <c r="AK79" s="51">
        <v>521146</v>
      </c>
      <c r="AL79" s="51">
        <v>523350</v>
      </c>
      <c r="AM79" s="95">
        <v>513894</v>
      </c>
      <c r="AN79" s="95">
        <v>525863</v>
      </c>
    </row>
    <row r="80" spans="1:40" ht="15" customHeight="1" x14ac:dyDescent="0.2">
      <c r="A80" s="11" t="s">
        <v>11</v>
      </c>
      <c r="B80" s="9">
        <f t="shared" si="34"/>
        <v>1366.2957450980389</v>
      </c>
      <c r="C80" s="9">
        <f t="shared" si="35"/>
        <v>986.58301279166676</v>
      </c>
      <c r="D80" s="9">
        <f t="shared" si="36"/>
        <v>971.14727200007803</v>
      </c>
      <c r="E80" s="9">
        <f t="shared" si="37"/>
        <v>1350.3060730539453</v>
      </c>
      <c r="F80" s="9">
        <f t="shared" si="38"/>
        <v>1350.7779108103757</v>
      </c>
      <c r="G80" s="9">
        <f t="shared" si="39"/>
        <v>1443.4814102564105</v>
      </c>
      <c r="H80" s="9">
        <f t="shared" si="40"/>
        <v>1523.9442000734409</v>
      </c>
      <c r="I80" s="9">
        <f t="shared" si="41"/>
        <v>1801.8668092184344</v>
      </c>
      <c r="J80" s="9">
        <f t="shared" si="42"/>
        <v>2272.6705411324097</v>
      </c>
      <c r="K80" s="9">
        <f t="shared" si="43"/>
        <v>2944.1478727701251</v>
      </c>
      <c r="L80" s="9">
        <f t="shared" si="44"/>
        <v>3015.2079755528389</v>
      </c>
      <c r="M80" s="9">
        <f t="shared" si="45"/>
        <v>2765.4090702015924</v>
      </c>
      <c r="N80" s="10">
        <f t="shared" si="46"/>
        <v>2720.1242621614829</v>
      </c>
      <c r="O80" s="10">
        <f t="shared" si="47"/>
        <v>3131.7470457039017</v>
      </c>
      <c r="P80" s="10">
        <f t="shared" si="48"/>
        <v>3272.9135548664744</v>
      </c>
      <c r="Q80" s="10">
        <f t="shared" si="49"/>
        <v>2870.0089443938941</v>
      </c>
      <c r="R80" s="10">
        <f t="shared" si="49"/>
        <v>2916.8429303704479</v>
      </c>
      <c r="S80" s="10">
        <f t="shared" si="50"/>
        <v>3081.8073793250369</v>
      </c>
      <c r="V80" s="11" t="s">
        <v>11</v>
      </c>
      <c r="W80" s="51">
        <v>510000</v>
      </c>
      <c r="X80" s="51">
        <v>511114</v>
      </c>
      <c r="Y80" s="51">
        <v>512555</v>
      </c>
      <c r="Z80" s="51">
        <v>514387</v>
      </c>
      <c r="AA80" s="51">
        <v>515329</v>
      </c>
      <c r="AB80" s="51">
        <v>514800</v>
      </c>
      <c r="AC80" s="51">
        <v>511972</v>
      </c>
      <c r="AD80" s="51">
        <v>511627</v>
      </c>
      <c r="AE80" s="51">
        <v>510522</v>
      </c>
      <c r="AF80" s="51">
        <v>510006</v>
      </c>
      <c r="AG80" s="51">
        <v>509507</v>
      </c>
      <c r="AH80" s="51">
        <v>509187</v>
      </c>
      <c r="AI80" s="51">
        <v>508664</v>
      </c>
      <c r="AJ80" s="51">
        <v>509019</v>
      </c>
      <c r="AK80" s="51">
        <v>509370</v>
      </c>
      <c r="AL80" s="51">
        <v>509855</v>
      </c>
      <c r="AM80" s="95">
        <v>503738</v>
      </c>
      <c r="AN80" s="95">
        <v>512701</v>
      </c>
    </row>
    <row r="81" spans="1:40" ht="15" customHeight="1" x14ac:dyDescent="0.2">
      <c r="A81" s="11" t="s">
        <v>12</v>
      </c>
      <c r="B81" s="9">
        <f t="shared" si="34"/>
        <v>4136.3268989508833</v>
      </c>
      <c r="C81" s="9">
        <f t="shared" si="35"/>
        <v>4818.7517573099694</v>
      </c>
      <c r="D81" s="9">
        <f t="shared" si="36"/>
        <v>5708.3298177504221</v>
      </c>
      <c r="E81" s="9">
        <f t="shared" si="37"/>
        <v>6184.3049802599635</v>
      </c>
      <c r="F81" s="9">
        <f t="shared" si="38"/>
        <v>7000.3246409375961</v>
      </c>
      <c r="G81" s="9">
        <f t="shared" si="39"/>
        <v>7389.9992799920137</v>
      </c>
      <c r="H81" s="9">
        <f t="shared" si="40"/>
        <v>9609.9229456833127</v>
      </c>
      <c r="I81" s="9">
        <f t="shared" si="41"/>
        <v>12547.926730423547</v>
      </c>
      <c r="J81" s="9">
        <f t="shared" si="42"/>
        <v>13850.574972808816</v>
      </c>
      <c r="K81" s="9">
        <f t="shared" si="43"/>
        <v>14531.816084354548</v>
      </c>
      <c r="L81" s="9">
        <f t="shared" si="44"/>
        <v>15081.285205821932</v>
      </c>
      <c r="M81" s="9">
        <f t="shared" si="45"/>
        <v>12717.523011809406</v>
      </c>
      <c r="N81" s="10">
        <f t="shared" si="46"/>
        <v>13118.248046304087</v>
      </c>
      <c r="O81" s="10">
        <f t="shared" si="47"/>
        <v>13905.938775419179</v>
      </c>
      <c r="P81" s="10">
        <f t="shared" si="48"/>
        <v>15762.350660537259</v>
      </c>
      <c r="Q81" s="10">
        <f t="shared" si="49"/>
        <v>17067.651357468785</v>
      </c>
      <c r="R81" s="10">
        <f t="shared" si="49"/>
        <v>18068.581404033761</v>
      </c>
      <c r="S81" s="10">
        <f t="shared" si="50"/>
        <v>18961.749504900417</v>
      </c>
      <c r="V81" s="11" t="s">
        <v>12</v>
      </c>
      <c r="W81" s="51">
        <v>1130282</v>
      </c>
      <c r="X81" s="51">
        <v>1130990</v>
      </c>
      <c r="Y81" s="51">
        <v>1135421</v>
      </c>
      <c r="Z81" s="51">
        <v>1143615</v>
      </c>
      <c r="AA81" s="51">
        <v>1150009</v>
      </c>
      <c r="AB81" s="51">
        <v>1152765</v>
      </c>
      <c r="AC81" s="51">
        <v>1164633</v>
      </c>
      <c r="AD81" s="51">
        <v>1167142</v>
      </c>
      <c r="AE81" s="51">
        <v>1168577</v>
      </c>
      <c r="AF81" s="51">
        <v>1170678</v>
      </c>
      <c r="AG81" s="51">
        <v>1173563</v>
      </c>
      <c r="AH81" s="51">
        <v>1176972</v>
      </c>
      <c r="AI81" s="51">
        <v>1180477</v>
      </c>
      <c r="AJ81" s="51">
        <v>1184729</v>
      </c>
      <c r="AK81" s="51">
        <v>1189530</v>
      </c>
      <c r="AL81" s="51">
        <v>1193984</v>
      </c>
      <c r="AM81" s="95">
        <v>1182488</v>
      </c>
      <c r="AN81" s="95">
        <v>1209381</v>
      </c>
    </row>
    <row r="82" spans="1:40" ht="15" customHeight="1" x14ac:dyDescent="0.2">
      <c r="A82" s="11" t="s">
        <v>13</v>
      </c>
      <c r="B82" s="9">
        <f t="shared" si="34"/>
        <v>2107.3146775882224</v>
      </c>
      <c r="C82" s="9">
        <f t="shared" si="35"/>
        <v>2055.2638863475354</v>
      </c>
      <c r="D82" s="9">
        <f t="shared" si="36"/>
        <v>2360.3149687435607</v>
      </c>
      <c r="E82" s="9">
        <f t="shared" si="37"/>
        <v>2227.5312158199627</v>
      </c>
      <c r="F82" s="9">
        <f t="shared" si="38"/>
        <v>2522.0574348269715</v>
      </c>
      <c r="G82" s="9">
        <f t="shared" si="39"/>
        <v>2513.8826264959221</v>
      </c>
      <c r="H82" s="9">
        <f t="shared" si="40"/>
        <v>3339.5565298787824</v>
      </c>
      <c r="I82" s="9">
        <f t="shared" si="41"/>
        <v>5578.0645525424216</v>
      </c>
      <c r="J82" s="9">
        <f t="shared" si="42"/>
        <v>4807.2711922709022</v>
      </c>
      <c r="K82" s="9">
        <f t="shared" si="43"/>
        <v>5308.9179684613819</v>
      </c>
      <c r="L82" s="9">
        <f t="shared" si="44"/>
        <v>4696.9109769577417</v>
      </c>
      <c r="M82" s="9">
        <f t="shared" si="45"/>
        <v>4468.0381119690956</v>
      </c>
      <c r="N82" s="10">
        <f t="shared" si="46"/>
        <v>5317.9850790955443</v>
      </c>
      <c r="O82" s="10">
        <f t="shared" si="47"/>
        <v>6569.5666238964786</v>
      </c>
      <c r="P82" s="10">
        <f t="shared" si="48"/>
        <v>7494.4127274462926</v>
      </c>
      <c r="Q82" s="10">
        <f t="shared" si="49"/>
        <v>6792.215451149521</v>
      </c>
      <c r="R82" s="10">
        <f t="shared" si="49"/>
        <v>8266.5996907245044</v>
      </c>
      <c r="S82" s="10">
        <f t="shared" si="50"/>
        <v>9300.5115936103866</v>
      </c>
      <c r="V82" s="11" t="s">
        <v>13</v>
      </c>
      <c r="W82" s="51">
        <v>638981</v>
      </c>
      <c r="X82" s="51">
        <v>639423</v>
      </c>
      <c r="Y82" s="51">
        <v>640508</v>
      </c>
      <c r="Z82" s="51">
        <v>641822</v>
      </c>
      <c r="AA82" s="51">
        <v>641945</v>
      </c>
      <c r="AB82" s="51">
        <v>641661</v>
      </c>
      <c r="AC82" s="51">
        <v>638848</v>
      </c>
      <c r="AD82" s="51">
        <v>637837</v>
      </c>
      <c r="AE82" s="51">
        <v>636659</v>
      </c>
      <c r="AF82" s="51">
        <v>636109</v>
      </c>
      <c r="AG82" s="51">
        <v>635094</v>
      </c>
      <c r="AH82" s="51">
        <v>634081</v>
      </c>
      <c r="AI82" s="51">
        <v>633133</v>
      </c>
      <c r="AJ82" s="51">
        <v>632547</v>
      </c>
      <c r="AK82" s="51">
        <v>632141</v>
      </c>
      <c r="AL82" s="51">
        <v>631767</v>
      </c>
      <c r="AM82" s="95">
        <v>623686</v>
      </c>
      <c r="AN82" s="95">
        <v>629823</v>
      </c>
    </row>
    <row r="83" spans="1:40" ht="15" customHeight="1" x14ac:dyDescent="0.2">
      <c r="A83" s="11" t="s">
        <v>14</v>
      </c>
      <c r="B83" s="9">
        <f t="shared" si="34"/>
        <v>2718.3013208636867</v>
      </c>
      <c r="C83" s="9">
        <f t="shared" si="35"/>
        <v>2983.2678442162601</v>
      </c>
      <c r="D83" s="9">
        <f t="shared" si="36"/>
        <v>2954.1846271186455</v>
      </c>
      <c r="E83" s="9">
        <f t="shared" si="37"/>
        <v>2773.7871413176067</v>
      </c>
      <c r="F83" s="9">
        <f t="shared" si="38"/>
        <v>2633.1247431519887</v>
      </c>
      <c r="G83" s="9">
        <f t="shared" si="39"/>
        <v>3026.0667379106749</v>
      </c>
      <c r="H83" s="9">
        <f t="shared" si="40"/>
        <v>3592.0469440091188</v>
      </c>
      <c r="I83" s="9">
        <f t="shared" si="41"/>
        <v>3938.5291832894482</v>
      </c>
      <c r="J83" s="9">
        <f t="shared" si="42"/>
        <v>3842.6457140714019</v>
      </c>
      <c r="K83" s="9">
        <f t="shared" si="43"/>
        <v>4692.08620604306</v>
      </c>
      <c r="L83" s="9">
        <f t="shared" si="44"/>
        <v>4331.8271696977554</v>
      </c>
      <c r="M83" s="9">
        <f t="shared" si="45"/>
        <v>4488.3348008149433</v>
      </c>
      <c r="N83" s="10">
        <f t="shared" si="46"/>
        <v>5755.6629374674194</v>
      </c>
      <c r="O83" s="10">
        <f t="shared" si="47"/>
        <v>6055.6676082344402</v>
      </c>
      <c r="P83" s="10">
        <f t="shared" si="48"/>
        <v>6498.8544840119866</v>
      </c>
      <c r="Q83" s="10">
        <f t="shared" si="49"/>
        <v>6228.7454228706511</v>
      </c>
      <c r="R83" s="10">
        <f t="shared" si="49"/>
        <v>6701.6382422560991</v>
      </c>
      <c r="S83" s="10">
        <f t="shared" si="50"/>
        <v>7431.3449366571285</v>
      </c>
      <c r="V83" s="11" t="s">
        <v>14</v>
      </c>
      <c r="W83" s="51">
        <v>590447</v>
      </c>
      <c r="X83" s="51">
        <v>589869</v>
      </c>
      <c r="Y83" s="51">
        <v>590000</v>
      </c>
      <c r="Z83" s="51">
        <v>591087</v>
      </c>
      <c r="AA83" s="51">
        <v>591303</v>
      </c>
      <c r="AB83" s="51">
        <v>590459</v>
      </c>
      <c r="AC83" s="51">
        <v>589596</v>
      </c>
      <c r="AD83" s="51">
        <v>588299</v>
      </c>
      <c r="AE83" s="51">
        <v>586594</v>
      </c>
      <c r="AF83" s="51">
        <v>585829</v>
      </c>
      <c r="AG83" s="51">
        <v>584828</v>
      </c>
      <c r="AH83" s="51">
        <v>584155</v>
      </c>
      <c r="AI83" s="51">
        <v>583039</v>
      </c>
      <c r="AJ83" s="51">
        <v>582860</v>
      </c>
      <c r="AK83" s="51">
        <v>582710</v>
      </c>
      <c r="AL83" s="51">
        <v>581374</v>
      </c>
      <c r="AM83" s="95">
        <v>573014</v>
      </c>
      <c r="AN83" s="95">
        <v>579265</v>
      </c>
    </row>
    <row r="84" spans="1:40" ht="15" customHeight="1" x14ac:dyDescent="0.2">
      <c r="A84" s="11" t="s">
        <v>15</v>
      </c>
      <c r="B84" s="9">
        <f t="shared" si="34"/>
        <v>1736.3465405303052</v>
      </c>
      <c r="C84" s="9">
        <f t="shared" si="35"/>
        <v>1857.1755143774474</v>
      </c>
      <c r="D84" s="9">
        <f t="shared" si="36"/>
        <v>2202.3901024795027</v>
      </c>
      <c r="E84" s="9">
        <f t="shared" si="37"/>
        <v>2125.9232439160182</v>
      </c>
      <c r="F84" s="9">
        <f t="shared" si="38"/>
        <v>2437.3941614719897</v>
      </c>
      <c r="G84" s="9">
        <f t="shared" si="39"/>
        <v>2490.2170254165721</v>
      </c>
      <c r="H84" s="9">
        <f t="shared" si="40"/>
        <v>3995.1281167199181</v>
      </c>
      <c r="I84" s="9">
        <f t="shared" si="41"/>
        <v>3732.5136963047471</v>
      </c>
      <c r="J84" s="9">
        <f t="shared" si="42"/>
        <v>3676.7155695252054</v>
      </c>
      <c r="K84" s="9">
        <f t="shared" si="43"/>
        <v>4226.3244411431433</v>
      </c>
      <c r="L84" s="9">
        <f t="shared" si="44"/>
        <v>4274.5250487776202</v>
      </c>
      <c r="M84" s="9">
        <f t="shared" si="45"/>
        <v>4250.6754717055528</v>
      </c>
      <c r="N84" s="10">
        <f t="shared" si="46"/>
        <v>4080.9579675757673</v>
      </c>
      <c r="O84" s="10">
        <f t="shared" si="47"/>
        <v>4648.1920081749167</v>
      </c>
      <c r="P84" s="10">
        <f t="shared" si="48"/>
        <v>4615.8675237848947</v>
      </c>
      <c r="Q84" s="10">
        <f t="shared" si="49"/>
        <v>4989.909233032603</v>
      </c>
      <c r="R84" s="10">
        <f t="shared" si="49"/>
        <v>5339.4246872670237</v>
      </c>
      <c r="S84" s="10">
        <f t="shared" si="50"/>
        <v>5792.0952219167539</v>
      </c>
      <c r="V84" s="11" t="s">
        <v>15</v>
      </c>
      <c r="W84" s="51">
        <v>1251767</v>
      </c>
      <c r="X84" s="51">
        <v>1249909</v>
      </c>
      <c r="Y84" s="51">
        <v>1249323</v>
      </c>
      <c r="Z84" s="51">
        <v>1250168</v>
      </c>
      <c r="AA84" s="51">
        <v>1249356</v>
      </c>
      <c r="AB84" s="51">
        <v>1244739</v>
      </c>
      <c r="AC84" s="51">
        <v>1232626</v>
      </c>
      <c r="AD84" s="51">
        <v>1228251</v>
      </c>
      <c r="AE84" s="51">
        <v>1223923</v>
      </c>
      <c r="AF84" s="51">
        <v>1219722</v>
      </c>
      <c r="AG84" s="51">
        <v>1215209</v>
      </c>
      <c r="AH84" s="51">
        <v>1211437</v>
      </c>
      <c r="AI84" s="51">
        <v>1207419</v>
      </c>
      <c r="AJ84" s="51">
        <v>1204346</v>
      </c>
      <c r="AK84" s="51">
        <v>1201436</v>
      </c>
      <c r="AL84" s="51">
        <v>1197069</v>
      </c>
      <c r="AM84" s="95">
        <v>1180180</v>
      </c>
      <c r="AN84" s="95">
        <v>1187776</v>
      </c>
    </row>
    <row r="87" spans="1:40" ht="15" x14ac:dyDescent="0.25">
      <c r="A87" s="35" t="s">
        <v>123</v>
      </c>
      <c r="B87" s="2"/>
      <c r="C87" s="2"/>
      <c r="D87" s="2"/>
      <c r="E87" s="2"/>
      <c r="F87" s="2"/>
      <c r="G87" s="2"/>
      <c r="H87" s="2"/>
      <c r="I87" s="2"/>
      <c r="J87" s="2"/>
      <c r="K87" s="2"/>
      <c r="L87" s="2"/>
      <c r="M87" s="2"/>
      <c r="N87" s="37"/>
      <c r="O87" s="37"/>
      <c r="P87" s="36"/>
      <c r="Q87" s="36"/>
      <c r="R87" s="36"/>
      <c r="S87" s="36"/>
      <c r="T87" s="47"/>
      <c r="U87" s="47"/>
      <c r="V87" s="56" t="s">
        <v>134</v>
      </c>
      <c r="W87" s="36"/>
      <c r="X87" s="36"/>
      <c r="Y87" s="36"/>
      <c r="Z87" s="36"/>
      <c r="AA87" s="36"/>
      <c r="AB87" s="36"/>
      <c r="AC87" s="36"/>
      <c r="AD87" s="36"/>
      <c r="AE87" s="36"/>
      <c r="AF87" s="36"/>
      <c r="AG87" s="36"/>
      <c r="AH87" s="36"/>
      <c r="AI87" s="36"/>
      <c r="AJ87" s="36"/>
      <c r="AK87" s="36"/>
      <c r="AL87" s="36"/>
      <c r="AM87" s="36"/>
      <c r="AN87" s="101"/>
    </row>
    <row r="88" spans="1:40" x14ac:dyDescent="0.2">
      <c r="A88" s="35"/>
      <c r="B88" s="2"/>
      <c r="C88" s="2"/>
      <c r="D88" s="2"/>
      <c r="E88" s="2"/>
      <c r="F88" s="2"/>
      <c r="G88" s="2"/>
      <c r="H88" s="2"/>
      <c r="I88" s="2"/>
      <c r="J88" s="2"/>
      <c r="K88" s="2"/>
      <c r="L88" s="2"/>
      <c r="M88" s="2"/>
      <c r="N88" s="37"/>
      <c r="O88" s="37"/>
      <c r="P88" s="36"/>
      <c r="Q88" s="36"/>
      <c r="R88" s="36"/>
      <c r="S88" s="36"/>
      <c r="T88" s="36"/>
      <c r="U88" s="36"/>
      <c r="V88" s="36"/>
      <c r="W88" s="57"/>
      <c r="X88" s="57"/>
      <c r="Y88" s="57"/>
      <c r="Z88" s="57"/>
      <c r="AA88" s="57"/>
      <c r="AB88" s="45"/>
      <c r="AC88" s="57"/>
      <c r="AD88" s="57"/>
      <c r="AE88" s="57"/>
      <c r="AF88" s="57"/>
      <c r="AG88" s="57"/>
      <c r="AH88" s="57"/>
      <c r="AI88" s="57"/>
      <c r="AJ88" s="57"/>
      <c r="AK88" s="36"/>
      <c r="AL88" s="36"/>
      <c r="AM88" s="36"/>
      <c r="AN88" s="101"/>
    </row>
    <row r="89" spans="1:40" ht="15" thickBot="1" x14ac:dyDescent="0.25">
      <c r="A89" s="3" t="s">
        <v>16</v>
      </c>
      <c r="B89" s="4"/>
      <c r="C89" s="4"/>
      <c r="D89" s="4"/>
      <c r="E89" s="4"/>
      <c r="F89" s="4"/>
      <c r="G89" s="4"/>
      <c r="H89" s="4"/>
      <c r="I89" s="4"/>
      <c r="J89" s="4"/>
      <c r="K89" s="4"/>
      <c r="L89" s="4"/>
      <c r="M89" s="4"/>
      <c r="N89" s="12"/>
      <c r="P89" s="32"/>
      <c r="Q89" s="32"/>
      <c r="R89" s="32"/>
      <c r="S89" s="12" t="s">
        <v>49</v>
      </c>
      <c r="V89" s="92" t="s">
        <v>0</v>
      </c>
      <c r="W89" s="4"/>
      <c r="X89" s="4"/>
      <c r="Y89" s="4"/>
      <c r="Z89" s="4"/>
      <c r="AA89" s="4"/>
      <c r="AB89" s="4"/>
      <c r="AC89" s="4"/>
      <c r="AD89" s="4"/>
      <c r="AE89" s="4"/>
      <c r="AF89" s="4"/>
      <c r="AG89" s="4"/>
      <c r="AH89" s="4"/>
      <c r="AI89" s="13"/>
      <c r="AJ89" s="93"/>
      <c r="AK89" s="93"/>
      <c r="AL89" s="93"/>
      <c r="AM89" s="93"/>
      <c r="AN89" s="13" t="s">
        <v>124</v>
      </c>
    </row>
    <row r="90" spans="1:40" ht="18" customHeight="1" thickBot="1" x14ac:dyDescent="0.25">
      <c r="A90" s="34" t="s">
        <v>24</v>
      </c>
      <c r="B90" s="41">
        <v>2005</v>
      </c>
      <c r="C90" s="41">
        <v>2006</v>
      </c>
      <c r="D90" s="41">
        <v>2007</v>
      </c>
      <c r="E90" s="41">
        <v>2008</v>
      </c>
      <c r="F90" s="41">
        <v>2009</v>
      </c>
      <c r="G90" s="41">
        <v>2010</v>
      </c>
      <c r="H90" s="41">
        <v>2011</v>
      </c>
      <c r="I90" s="41">
        <v>2012</v>
      </c>
      <c r="J90" s="41">
        <v>2013</v>
      </c>
      <c r="K90" s="41">
        <v>2014</v>
      </c>
      <c r="L90" s="41">
        <v>2015</v>
      </c>
      <c r="M90" s="41">
        <v>2016</v>
      </c>
      <c r="N90" s="42">
        <v>2017</v>
      </c>
      <c r="O90" s="42">
        <v>2018</v>
      </c>
      <c r="P90" s="42">
        <v>2019</v>
      </c>
      <c r="Q90" s="42">
        <v>2020</v>
      </c>
      <c r="R90" s="42">
        <v>2021</v>
      </c>
      <c r="S90" s="42">
        <v>2022</v>
      </c>
      <c r="V90" s="66" t="s">
        <v>24</v>
      </c>
      <c r="W90" s="67">
        <v>2005</v>
      </c>
      <c r="X90" s="67">
        <v>2006</v>
      </c>
      <c r="Y90" s="67">
        <v>2007</v>
      </c>
      <c r="Z90" s="67">
        <v>2008</v>
      </c>
      <c r="AA90" s="67">
        <v>2009</v>
      </c>
      <c r="AB90" s="67">
        <v>2010</v>
      </c>
      <c r="AC90" s="67">
        <v>2011</v>
      </c>
      <c r="AD90" s="67">
        <v>2012</v>
      </c>
      <c r="AE90" s="67">
        <v>2013</v>
      </c>
      <c r="AF90" s="67">
        <v>2014</v>
      </c>
      <c r="AG90" s="67">
        <v>2015</v>
      </c>
      <c r="AH90" s="67">
        <v>2016</v>
      </c>
      <c r="AI90" s="67">
        <v>2017</v>
      </c>
      <c r="AJ90" s="67">
        <v>2018</v>
      </c>
      <c r="AK90" s="67">
        <v>2019</v>
      </c>
      <c r="AL90" s="67">
        <v>2020</v>
      </c>
      <c r="AM90" s="67">
        <v>2021</v>
      </c>
      <c r="AN90" s="68">
        <v>2022</v>
      </c>
    </row>
    <row r="91" spans="1:40" ht="22.5" x14ac:dyDescent="0.2">
      <c r="A91" s="5" t="s">
        <v>1</v>
      </c>
      <c r="B91" s="6">
        <f t="shared" ref="B91:B105" si="51">B5*1000/W91</f>
        <v>879.53346039942153</v>
      </c>
      <c r="C91" s="6">
        <f t="shared" ref="C91:C105" si="52">C5*1000/X91</f>
        <v>906.53784724503282</v>
      </c>
      <c r="D91" s="6">
        <f t="shared" ref="D91:D105" si="53">D5*1000/Y91</f>
        <v>1016.6151193392553</v>
      </c>
      <c r="E91" s="6">
        <f t="shared" ref="E91:E105" si="54">E5*1000/Z91</f>
        <v>981.57962959919632</v>
      </c>
      <c r="F91" s="6">
        <f t="shared" ref="F91:F105" si="55">F5*1000/AA91</f>
        <v>998.30820303461257</v>
      </c>
      <c r="G91" s="6">
        <f t="shared" ref="G91:G105" si="56">G5*1000/AB91</f>
        <v>1013.0700898616153</v>
      </c>
      <c r="H91" s="6">
        <f t="shared" ref="H91:H105" si="57">H5*1000/AC91</f>
        <v>1126.6938612989873</v>
      </c>
      <c r="I91" s="6">
        <f t="shared" ref="I91:I105" si="58">I5*1000/AD91</f>
        <v>1199.4194350253772</v>
      </c>
      <c r="J91" s="6">
        <f t="shared" ref="J91:J105" si="59">J5*1000/AE91</f>
        <v>1256.1889599661563</v>
      </c>
      <c r="K91" s="6">
        <f t="shared" ref="K91:K105" si="60">K5*1000/AF91</f>
        <v>1320.6068952466123</v>
      </c>
      <c r="L91" s="6">
        <f t="shared" ref="L91:L105" si="61">L5*1000/AG91</f>
        <v>1334.6206827198987</v>
      </c>
      <c r="M91" s="6">
        <f t="shared" ref="M91:M105" si="62">M5*1000/AH91</f>
        <v>1217.779120160619</v>
      </c>
      <c r="N91" s="7">
        <f t="shared" ref="N91:N105" si="63">N5*1000/AI91</f>
        <v>1296.1235923160734</v>
      </c>
      <c r="O91" s="7">
        <f t="shared" ref="O91:O105" si="64">O5*1000/AJ91</f>
        <v>1370.6073094746041</v>
      </c>
      <c r="P91" s="7">
        <f t="shared" ref="P91:R105" si="65">P5*1000/AK91</f>
        <v>1408.5688730036302</v>
      </c>
      <c r="Q91" s="7">
        <f t="shared" ref="Q91:R105" si="66">Q5*1000/AL91</f>
        <v>1400.5088762504581</v>
      </c>
      <c r="R91" s="7">
        <f t="shared" si="66"/>
        <v>1440.0569903844396</v>
      </c>
      <c r="S91" s="7">
        <f t="shared" ref="S91:S105" si="67">S5*1000/AN91</f>
        <v>1547.8161197549823</v>
      </c>
      <c r="V91" s="5" t="s">
        <v>1</v>
      </c>
      <c r="W91" s="46">
        <v>43370.431094999978</v>
      </c>
      <c r="X91" s="46">
        <v>47729.119740000009</v>
      </c>
      <c r="Y91" s="46">
        <v>49191.564220000029</v>
      </c>
      <c r="Z91" s="46">
        <v>50807.877074999997</v>
      </c>
      <c r="AA91" s="46">
        <v>50960.834404999994</v>
      </c>
      <c r="AB91" s="46">
        <v>52290.130919999974</v>
      </c>
      <c r="AC91" s="46">
        <v>55696.942279999996</v>
      </c>
      <c r="AD91" s="46">
        <v>60329.443785000025</v>
      </c>
      <c r="AE91" s="46">
        <v>61975.855935000007</v>
      </c>
      <c r="AF91" s="46">
        <v>64443.451845000018</v>
      </c>
      <c r="AG91" s="46">
        <v>66433.399945000012</v>
      </c>
      <c r="AH91" s="46">
        <v>65782.994585719804</v>
      </c>
      <c r="AI91" s="46">
        <v>69735.652770939807</v>
      </c>
      <c r="AJ91" s="46">
        <v>74969.488901048055</v>
      </c>
      <c r="AK91" s="46">
        <v>79245.004599164444</v>
      </c>
      <c r="AL91" s="46">
        <v>80958.077025784718</v>
      </c>
      <c r="AM91" s="94">
        <v>84670.51455140773</v>
      </c>
      <c r="AN91" s="94">
        <v>86124.603666839161</v>
      </c>
    </row>
    <row r="92" spans="1:40" ht="15" customHeight="1" x14ac:dyDescent="0.2">
      <c r="A92" s="8" t="s">
        <v>2</v>
      </c>
      <c r="B92" s="9">
        <f t="shared" si="51"/>
        <v>899.89565361380517</v>
      </c>
      <c r="C92" s="9">
        <f t="shared" si="52"/>
        <v>947.53793402784061</v>
      </c>
      <c r="D92" s="9">
        <f t="shared" si="53"/>
        <v>1075.4749564755843</v>
      </c>
      <c r="E92" s="9">
        <f t="shared" si="54"/>
        <v>1057.4236631773726</v>
      </c>
      <c r="F92" s="9">
        <f t="shared" si="55"/>
        <v>1066.3877727869735</v>
      </c>
      <c r="G92" s="9">
        <f t="shared" si="56"/>
        <v>1045.1555013076911</v>
      </c>
      <c r="H92" s="9">
        <f t="shared" si="57"/>
        <v>1092.7424643598222</v>
      </c>
      <c r="I92" s="9">
        <f t="shared" si="58"/>
        <v>1131.9931759504061</v>
      </c>
      <c r="J92" s="9">
        <f t="shared" si="59"/>
        <v>1125.6915723614443</v>
      </c>
      <c r="K92" s="9">
        <f t="shared" si="60"/>
        <v>1268.9472126565358</v>
      </c>
      <c r="L92" s="9">
        <f t="shared" si="61"/>
        <v>1407.5499627862323</v>
      </c>
      <c r="M92" s="9">
        <f t="shared" si="62"/>
        <v>1253.3753976648136</v>
      </c>
      <c r="N92" s="10">
        <f t="shared" si="63"/>
        <v>1313.4552691908589</v>
      </c>
      <c r="O92" s="10">
        <f t="shared" si="64"/>
        <v>1378.4893798257365</v>
      </c>
      <c r="P92" s="10">
        <f t="shared" si="65"/>
        <v>1411.6993055572889</v>
      </c>
      <c r="Q92" s="10">
        <f t="shared" si="66"/>
        <v>1494.0871881340013</v>
      </c>
      <c r="R92" s="10">
        <f t="shared" si="65"/>
        <v>1567.0732121538549</v>
      </c>
      <c r="S92" s="10">
        <f t="shared" si="67"/>
        <v>1639.8969804442272</v>
      </c>
      <c r="V92" s="8" t="s">
        <v>2</v>
      </c>
      <c r="W92" s="51">
        <v>17696.50648499998</v>
      </c>
      <c r="X92" s="51">
        <v>19507.983455000012</v>
      </c>
      <c r="Y92" s="51">
        <v>20719.228510000026</v>
      </c>
      <c r="Z92" s="51">
        <v>20293.631849999991</v>
      </c>
      <c r="AA92" s="51">
        <v>19671.871869999992</v>
      </c>
      <c r="AB92" s="51">
        <v>19980.222649999982</v>
      </c>
      <c r="AC92" s="51">
        <v>20994.350844999994</v>
      </c>
      <c r="AD92" s="51">
        <v>21810.386630000008</v>
      </c>
      <c r="AE92" s="51">
        <v>23243.262774999996</v>
      </c>
      <c r="AF92" s="51">
        <v>23202.534349999998</v>
      </c>
      <c r="AG92" s="51">
        <v>23444.630260000013</v>
      </c>
      <c r="AH92" s="51">
        <v>22045.9803344348</v>
      </c>
      <c r="AI92" s="51">
        <v>24389.010990637616</v>
      </c>
      <c r="AJ92" s="51">
        <v>26745.159916014494</v>
      </c>
      <c r="AK92" s="51">
        <v>28415.916572210488</v>
      </c>
      <c r="AL92" s="51">
        <v>29086.450150452361</v>
      </c>
      <c r="AM92" s="95">
        <v>30244.927971133227</v>
      </c>
      <c r="AN92" s="95">
        <v>31549.462396826879</v>
      </c>
    </row>
    <row r="93" spans="1:40" ht="15" customHeight="1" x14ac:dyDescent="0.2">
      <c r="A93" s="11" t="s">
        <v>3</v>
      </c>
      <c r="B93" s="9">
        <f t="shared" si="51"/>
        <v>1008.7795179431753</v>
      </c>
      <c r="C93" s="9">
        <f t="shared" si="52"/>
        <v>1085.4037629037455</v>
      </c>
      <c r="D93" s="9">
        <f t="shared" si="53"/>
        <v>1255.1510867600011</v>
      </c>
      <c r="E93" s="9">
        <f t="shared" si="54"/>
        <v>1090.0709024994787</v>
      </c>
      <c r="F93" s="9">
        <f t="shared" si="55"/>
        <v>1055.6328435228932</v>
      </c>
      <c r="G93" s="9">
        <f t="shared" si="56"/>
        <v>1124.5512629071784</v>
      </c>
      <c r="H93" s="9">
        <f t="shared" si="57"/>
        <v>1142.6262664234962</v>
      </c>
      <c r="I93" s="9">
        <f t="shared" si="58"/>
        <v>1203.2716800111689</v>
      </c>
      <c r="J93" s="9">
        <f t="shared" si="59"/>
        <v>1705.6408048270755</v>
      </c>
      <c r="K93" s="9">
        <f t="shared" si="60"/>
        <v>1733.7024861047719</v>
      </c>
      <c r="L93" s="9">
        <f t="shared" si="61"/>
        <v>1607.9854538595091</v>
      </c>
      <c r="M93" s="9">
        <f t="shared" si="62"/>
        <v>1624.1784927460749</v>
      </c>
      <c r="N93" s="10">
        <f t="shared" si="63"/>
        <v>1988.8002432365822</v>
      </c>
      <c r="O93" s="10">
        <f t="shared" si="64"/>
        <v>2073.9005829379525</v>
      </c>
      <c r="P93" s="10">
        <f t="shared" si="65"/>
        <v>2048.1685628033006</v>
      </c>
      <c r="Q93" s="10">
        <f t="shared" si="66"/>
        <v>1752.8373252976553</v>
      </c>
      <c r="R93" s="10">
        <f t="shared" si="65"/>
        <v>1872.3451239253416</v>
      </c>
      <c r="S93" s="10">
        <f t="shared" si="67"/>
        <v>2056.4494321288553</v>
      </c>
      <c r="V93" s="11" t="s">
        <v>3</v>
      </c>
      <c r="W93" s="51">
        <v>4631.5077049999991</v>
      </c>
      <c r="X93" s="51">
        <v>4980.4779149999995</v>
      </c>
      <c r="Y93" s="51">
        <v>4989.5521950000011</v>
      </c>
      <c r="Z93" s="51">
        <v>5164.5570000000007</v>
      </c>
      <c r="AA93" s="51">
        <v>5397.102880000004</v>
      </c>
      <c r="AB93" s="51">
        <v>5350.8140700000013</v>
      </c>
      <c r="AC93" s="51">
        <v>5557.4749649999967</v>
      </c>
      <c r="AD93" s="51">
        <v>5549.4498049999975</v>
      </c>
      <c r="AE93" s="51">
        <v>5697.7541300000012</v>
      </c>
      <c r="AF93" s="51">
        <v>5698.1178600000039</v>
      </c>
      <c r="AG93" s="51">
        <v>6213.0570000000034</v>
      </c>
      <c r="AH93" s="51">
        <v>6880.5968023991354</v>
      </c>
      <c r="AI93" s="51">
        <v>7218.9436779540447</v>
      </c>
      <c r="AJ93" s="51">
        <v>7880.3765528848126</v>
      </c>
      <c r="AK93" s="51">
        <v>8183.1704643780604</v>
      </c>
      <c r="AL93" s="51">
        <v>8397.5382216686558</v>
      </c>
      <c r="AM93" s="95">
        <v>8385.0804758721806</v>
      </c>
      <c r="AN93" s="95">
        <v>8583.8474703672</v>
      </c>
    </row>
    <row r="94" spans="1:40" ht="15" customHeight="1" x14ac:dyDescent="0.2">
      <c r="A94" s="11" t="s">
        <v>4</v>
      </c>
      <c r="B94" s="9">
        <f t="shared" si="51"/>
        <v>980.3729571961951</v>
      </c>
      <c r="C94" s="9">
        <f t="shared" si="52"/>
        <v>945.76167767683182</v>
      </c>
      <c r="D94" s="9">
        <f t="shared" si="53"/>
        <v>983.182424910431</v>
      </c>
      <c r="E94" s="9">
        <f t="shared" si="54"/>
        <v>1037.6793709577526</v>
      </c>
      <c r="F94" s="9">
        <f t="shared" si="55"/>
        <v>1013.3979137597526</v>
      </c>
      <c r="G94" s="9">
        <f t="shared" si="56"/>
        <v>998.89082198560686</v>
      </c>
      <c r="H94" s="9">
        <f t="shared" si="57"/>
        <v>1030.1449809302355</v>
      </c>
      <c r="I94" s="9">
        <f t="shared" si="58"/>
        <v>1204.2271802202167</v>
      </c>
      <c r="J94" s="9">
        <f t="shared" si="59"/>
        <v>1194.899315427592</v>
      </c>
      <c r="K94" s="9">
        <f t="shared" si="60"/>
        <v>1135.1572929581221</v>
      </c>
      <c r="L94" s="9">
        <f t="shared" si="61"/>
        <v>1179.5815107135393</v>
      </c>
      <c r="M94" s="9">
        <f t="shared" si="62"/>
        <v>1197.0224180152504</v>
      </c>
      <c r="N94" s="10">
        <f t="shared" si="63"/>
        <v>1150.4522719946574</v>
      </c>
      <c r="O94" s="10">
        <f t="shared" si="64"/>
        <v>1333.6039343029001</v>
      </c>
      <c r="P94" s="10">
        <f t="shared" si="65"/>
        <v>1403.5865565449674</v>
      </c>
      <c r="Q94" s="10">
        <f t="shared" si="66"/>
        <v>1211.692329360957</v>
      </c>
      <c r="R94" s="10">
        <f t="shared" si="65"/>
        <v>1235.5072893369543</v>
      </c>
      <c r="S94" s="10">
        <f t="shared" si="67"/>
        <v>1375.9863499629275</v>
      </c>
      <c r="V94" s="11" t="s">
        <v>4</v>
      </c>
      <c r="W94" s="51">
        <v>1630.1345200000001</v>
      </c>
      <c r="X94" s="51">
        <v>1814.6398299999994</v>
      </c>
      <c r="Y94" s="51">
        <v>1815.1930249999998</v>
      </c>
      <c r="Z94" s="51">
        <v>1894.7534999999998</v>
      </c>
      <c r="AA94" s="51">
        <v>2033.2269999999994</v>
      </c>
      <c r="AB94" s="51">
        <v>2115.9227550000001</v>
      </c>
      <c r="AC94" s="51">
        <v>2128.6654699999995</v>
      </c>
      <c r="AD94" s="51">
        <v>2106.6771550000017</v>
      </c>
      <c r="AE94" s="51">
        <v>2120.8333600000005</v>
      </c>
      <c r="AF94" s="51">
        <v>2192.1609150000004</v>
      </c>
      <c r="AG94" s="51">
        <v>2259.0501849999991</v>
      </c>
      <c r="AH94" s="51">
        <v>2377.7289848506189</v>
      </c>
      <c r="AI94" s="51">
        <v>2544.6218136147927</v>
      </c>
      <c r="AJ94" s="51">
        <v>2580.6777549675307</v>
      </c>
      <c r="AK94" s="51">
        <v>2684.387822636701</v>
      </c>
      <c r="AL94" s="51">
        <v>2784.1791868641239</v>
      </c>
      <c r="AM94" s="95">
        <v>2981.4753243024984</v>
      </c>
      <c r="AN94" s="95">
        <v>2995.3514861515009</v>
      </c>
    </row>
    <row r="95" spans="1:40" ht="15" customHeight="1" x14ac:dyDescent="0.2">
      <c r="A95" s="11" t="s">
        <v>5</v>
      </c>
      <c r="B95" s="9">
        <f t="shared" si="51"/>
        <v>789.01233760107164</v>
      </c>
      <c r="C95" s="9">
        <f t="shared" si="52"/>
        <v>741.29601270253113</v>
      </c>
      <c r="D95" s="9">
        <f t="shared" si="53"/>
        <v>715.17529830044123</v>
      </c>
      <c r="E95" s="9">
        <f t="shared" si="54"/>
        <v>985.8873028197969</v>
      </c>
      <c r="F95" s="9">
        <f t="shared" si="55"/>
        <v>819.68487488780738</v>
      </c>
      <c r="G95" s="9">
        <f t="shared" si="56"/>
        <v>1186.9903084744053</v>
      </c>
      <c r="H95" s="9">
        <f t="shared" si="57"/>
        <v>1429.1754526336792</v>
      </c>
      <c r="I95" s="9">
        <f t="shared" si="58"/>
        <v>1393.3769055691455</v>
      </c>
      <c r="J95" s="9">
        <f t="shared" si="59"/>
        <v>1526.1682458998105</v>
      </c>
      <c r="K95" s="9">
        <f t="shared" si="60"/>
        <v>1482.2114328032862</v>
      </c>
      <c r="L95" s="9">
        <f t="shared" si="61"/>
        <v>1550.7308089643384</v>
      </c>
      <c r="M95" s="9">
        <f t="shared" si="62"/>
        <v>1236.6310922172852</v>
      </c>
      <c r="N95" s="10">
        <f t="shared" si="63"/>
        <v>1268.033804664024</v>
      </c>
      <c r="O95" s="10">
        <f t="shared" si="64"/>
        <v>1392.1773257941256</v>
      </c>
      <c r="P95" s="10">
        <f t="shared" si="65"/>
        <v>1368.6051854394998</v>
      </c>
      <c r="Q95" s="10">
        <f t="shared" si="66"/>
        <v>1358.9085054680129</v>
      </c>
      <c r="R95" s="10">
        <f t="shared" si="65"/>
        <v>1517.9695379226278</v>
      </c>
      <c r="S95" s="10">
        <f t="shared" si="67"/>
        <v>1562.1816881759462</v>
      </c>
      <c r="V95" s="11" t="s">
        <v>5</v>
      </c>
      <c r="W95" s="51">
        <v>1431.6539250000005</v>
      </c>
      <c r="X95" s="51">
        <v>1799.3264999999999</v>
      </c>
      <c r="Y95" s="51">
        <v>1928.9160200000003</v>
      </c>
      <c r="Z95" s="51">
        <v>1792.6856699999996</v>
      </c>
      <c r="AA95" s="51">
        <v>1951.3148149999997</v>
      </c>
      <c r="AB95" s="51">
        <v>1933.4819699999996</v>
      </c>
      <c r="AC95" s="51">
        <v>2198.2213199999992</v>
      </c>
      <c r="AD95" s="51">
        <v>2712.3372899999981</v>
      </c>
      <c r="AE95" s="51">
        <v>2708.240084999999</v>
      </c>
      <c r="AF95" s="51">
        <v>3196.1035350000006</v>
      </c>
      <c r="AG95" s="51">
        <v>2970.7490000000003</v>
      </c>
      <c r="AH95" s="51">
        <v>2787.3809179919995</v>
      </c>
      <c r="AI95" s="51">
        <v>2850.3767344041294</v>
      </c>
      <c r="AJ95" s="51">
        <v>3132.8357195081844</v>
      </c>
      <c r="AK95" s="51">
        <v>3725.172750632159</v>
      </c>
      <c r="AL95" s="51">
        <v>3595.9583212113885</v>
      </c>
      <c r="AM95" s="95">
        <v>3685.9274854219411</v>
      </c>
      <c r="AN95" s="95">
        <v>3947.6116666666985</v>
      </c>
    </row>
    <row r="96" spans="1:40" ht="15" customHeight="1" x14ac:dyDescent="0.2">
      <c r="A96" s="11" t="s">
        <v>6</v>
      </c>
      <c r="B96" s="9">
        <f t="shared" si="51"/>
        <v>1071.9826901756016</v>
      </c>
      <c r="C96" s="9">
        <f t="shared" si="52"/>
        <v>748.61763671812594</v>
      </c>
      <c r="D96" s="9">
        <f t="shared" si="53"/>
        <v>1102.4479038447621</v>
      </c>
      <c r="E96" s="9">
        <f t="shared" si="54"/>
        <v>873.97901533494792</v>
      </c>
      <c r="F96" s="9">
        <f t="shared" si="55"/>
        <v>876.31142035287053</v>
      </c>
      <c r="G96" s="9">
        <f t="shared" si="56"/>
        <v>1124.1919151795037</v>
      </c>
      <c r="H96" s="9">
        <f t="shared" si="57"/>
        <v>1215.1393836640093</v>
      </c>
      <c r="I96" s="9">
        <f t="shared" si="58"/>
        <v>1760.3174214003971</v>
      </c>
      <c r="J96" s="9">
        <f t="shared" si="59"/>
        <v>857.03664209036867</v>
      </c>
      <c r="K96" s="9">
        <f t="shared" si="60"/>
        <v>954.34982898539749</v>
      </c>
      <c r="L96" s="9">
        <f t="shared" si="61"/>
        <v>977.94956974611341</v>
      </c>
      <c r="M96" s="9">
        <f t="shared" si="62"/>
        <v>842.66976646503315</v>
      </c>
      <c r="N96" s="10">
        <f t="shared" si="63"/>
        <v>889.99835983133642</v>
      </c>
      <c r="O96" s="10">
        <f t="shared" si="64"/>
        <v>1032.9677718963881</v>
      </c>
      <c r="P96" s="10">
        <f t="shared" si="65"/>
        <v>1328.3976781156828</v>
      </c>
      <c r="Q96" s="10">
        <f t="shared" si="66"/>
        <v>915.28980487777721</v>
      </c>
      <c r="R96" s="10">
        <f t="shared" si="65"/>
        <v>824.11290475380849</v>
      </c>
      <c r="S96" s="10">
        <f t="shared" si="67"/>
        <v>1134.4424108321725</v>
      </c>
      <c r="V96" s="11" t="s">
        <v>6</v>
      </c>
      <c r="W96" s="51">
        <v>69.902500000000003</v>
      </c>
      <c r="X96" s="51">
        <v>93.86099999999999</v>
      </c>
      <c r="Y96" s="51">
        <v>69.054999999999978</v>
      </c>
      <c r="Z96" s="51">
        <v>61.949999999999996</v>
      </c>
      <c r="AA96" s="51">
        <v>97.514499999999998</v>
      </c>
      <c r="AB96" s="51">
        <v>94.026330000000002</v>
      </c>
      <c r="AC96" s="51">
        <v>102.0385</v>
      </c>
      <c r="AD96" s="51">
        <v>115.63051500000002</v>
      </c>
      <c r="AE96" s="51">
        <v>133.83897999999999</v>
      </c>
      <c r="AF96" s="51">
        <v>158.46600000000001</v>
      </c>
      <c r="AG96" s="51">
        <v>207.22997000000004</v>
      </c>
      <c r="AH96" s="51">
        <v>204.74450000000002</v>
      </c>
      <c r="AI96" s="51">
        <v>236.65402424509995</v>
      </c>
      <c r="AJ96" s="51">
        <v>237.94449999999995</v>
      </c>
      <c r="AK96" s="51">
        <v>244.50337662340004</v>
      </c>
      <c r="AL96" s="51">
        <v>269.24149999999997</v>
      </c>
      <c r="AM96" s="95">
        <v>263.92247379796754</v>
      </c>
      <c r="AN96" s="95">
        <v>274.55250000000001</v>
      </c>
    </row>
    <row r="97" spans="1:40" ht="15" customHeight="1" x14ac:dyDescent="0.2">
      <c r="A97" s="11" t="s">
        <v>7</v>
      </c>
      <c r="B97" s="9">
        <f t="shared" si="51"/>
        <v>845.21986822898111</v>
      </c>
      <c r="C97" s="9">
        <f t="shared" si="52"/>
        <v>746.27228968036604</v>
      </c>
      <c r="D97" s="9">
        <f t="shared" si="53"/>
        <v>822.75280922294246</v>
      </c>
      <c r="E97" s="9">
        <f t="shared" si="54"/>
        <v>1007.8408668370919</v>
      </c>
      <c r="F97" s="9">
        <f t="shared" si="55"/>
        <v>898.23387539850796</v>
      </c>
      <c r="G97" s="9">
        <f t="shared" si="56"/>
        <v>913.11201646933409</v>
      </c>
      <c r="H97" s="9">
        <f t="shared" si="57"/>
        <v>917.47344769619974</v>
      </c>
      <c r="I97" s="9">
        <f t="shared" si="58"/>
        <v>1079.8328901349789</v>
      </c>
      <c r="J97" s="9">
        <f t="shared" si="59"/>
        <v>1026.9584146763534</v>
      </c>
      <c r="K97" s="9">
        <f t="shared" si="60"/>
        <v>1085.9231420936674</v>
      </c>
      <c r="L97" s="9">
        <f t="shared" si="61"/>
        <v>1025.4252505317356</v>
      </c>
      <c r="M97" s="9">
        <f t="shared" si="62"/>
        <v>895.74071281529166</v>
      </c>
      <c r="N97" s="10">
        <f t="shared" si="63"/>
        <v>809.64779753067069</v>
      </c>
      <c r="O97" s="10">
        <f t="shared" si="64"/>
        <v>885.52559859409916</v>
      </c>
      <c r="P97" s="10">
        <f t="shared" si="65"/>
        <v>1124.8780197502253</v>
      </c>
      <c r="Q97" s="10">
        <f t="shared" si="66"/>
        <v>1316.7669466003201</v>
      </c>
      <c r="R97" s="10">
        <f t="shared" si="65"/>
        <v>1184.4313116340902</v>
      </c>
      <c r="S97" s="10">
        <f t="shared" si="67"/>
        <v>1293.3949091858387</v>
      </c>
      <c r="V97" s="11" t="s">
        <v>7</v>
      </c>
      <c r="W97" s="51">
        <v>697.04250000000013</v>
      </c>
      <c r="X97" s="51">
        <v>786.74300000000005</v>
      </c>
      <c r="Y97" s="51">
        <v>827.65859000000034</v>
      </c>
      <c r="Z97" s="51">
        <v>805.89814000000013</v>
      </c>
      <c r="AA97" s="51">
        <v>764.55874000000006</v>
      </c>
      <c r="AB97" s="51">
        <v>800.64195500000005</v>
      </c>
      <c r="AC97" s="51">
        <v>919.33454000000006</v>
      </c>
      <c r="AD97" s="51">
        <v>1041.50883</v>
      </c>
      <c r="AE97" s="51">
        <v>1055.9756699999996</v>
      </c>
      <c r="AF97" s="51">
        <v>1119.8125749999999</v>
      </c>
      <c r="AG97" s="51">
        <v>1069.3755000000003</v>
      </c>
      <c r="AH97" s="51">
        <v>962.71201698680034</v>
      </c>
      <c r="AI97" s="51">
        <v>1113.8059862884002</v>
      </c>
      <c r="AJ97" s="51">
        <v>1190.5966038688002</v>
      </c>
      <c r="AK97" s="51">
        <v>1180.6301278557175</v>
      </c>
      <c r="AL97" s="51">
        <v>1065.1227722789997</v>
      </c>
      <c r="AM97" s="95">
        <v>1166.0239382351585</v>
      </c>
      <c r="AN97" s="95">
        <v>1158.4609377447578</v>
      </c>
    </row>
    <row r="98" spans="1:40" ht="15" customHeight="1" x14ac:dyDescent="0.2">
      <c r="A98" s="11" t="s">
        <v>8</v>
      </c>
      <c r="B98" s="9">
        <f t="shared" si="51"/>
        <v>856.87913036462442</v>
      </c>
      <c r="C98" s="9">
        <f t="shared" si="52"/>
        <v>777.81246555808411</v>
      </c>
      <c r="D98" s="9">
        <f t="shared" si="53"/>
        <v>912.42234319990928</v>
      </c>
      <c r="E98" s="9">
        <f t="shared" si="54"/>
        <v>1065.6642898926505</v>
      </c>
      <c r="F98" s="9">
        <f t="shared" si="55"/>
        <v>1045.4268097911236</v>
      </c>
      <c r="G98" s="9">
        <f t="shared" si="56"/>
        <v>1080.5769443787551</v>
      </c>
      <c r="H98" s="9">
        <f t="shared" si="57"/>
        <v>1059.8795834863827</v>
      </c>
      <c r="I98" s="9">
        <f t="shared" si="58"/>
        <v>1495.9701751142434</v>
      </c>
      <c r="J98" s="9">
        <f t="shared" si="59"/>
        <v>1144.4235485425838</v>
      </c>
      <c r="K98" s="9">
        <f t="shared" si="60"/>
        <v>1237.9103090359656</v>
      </c>
      <c r="L98" s="9">
        <f t="shared" si="61"/>
        <v>1190.9337752945028</v>
      </c>
      <c r="M98" s="9">
        <f t="shared" si="62"/>
        <v>1242.1636626210366</v>
      </c>
      <c r="N98" s="10">
        <f t="shared" si="63"/>
        <v>1321.5153705481944</v>
      </c>
      <c r="O98" s="10">
        <f t="shared" si="64"/>
        <v>1476.1728885379162</v>
      </c>
      <c r="P98" s="10">
        <f t="shared" si="65"/>
        <v>1589.0009598455138</v>
      </c>
      <c r="Q98" s="10">
        <f t="shared" si="66"/>
        <v>1626.7557674147713</v>
      </c>
      <c r="R98" s="10">
        <f t="shared" si="65"/>
        <v>1405.8020368142163</v>
      </c>
      <c r="S98" s="10">
        <f t="shared" si="67"/>
        <v>1631.3454758851226</v>
      </c>
      <c r="V98" s="11" t="s">
        <v>8</v>
      </c>
      <c r="W98" s="51">
        <v>1295.2094999999999</v>
      </c>
      <c r="X98" s="51">
        <v>1799.7692400000003</v>
      </c>
      <c r="Y98" s="51">
        <v>1468.2229999999997</v>
      </c>
      <c r="Z98" s="51">
        <v>1423.1474999999998</v>
      </c>
      <c r="AA98" s="51">
        <v>1372.8550450000005</v>
      </c>
      <c r="AB98" s="51">
        <v>1343.3749049999999</v>
      </c>
      <c r="AC98" s="51">
        <v>1756.0141349999997</v>
      </c>
      <c r="AD98" s="51">
        <v>1912.0663350000007</v>
      </c>
      <c r="AE98" s="51">
        <v>2067.6462599999995</v>
      </c>
      <c r="AF98" s="51">
        <v>2111.6153899999999</v>
      </c>
      <c r="AG98" s="51">
        <v>2116.0230000000006</v>
      </c>
      <c r="AH98" s="51">
        <v>2136.3158269515925</v>
      </c>
      <c r="AI98" s="51">
        <v>2190.3368805202358</v>
      </c>
      <c r="AJ98" s="51">
        <v>2321.0153586460542</v>
      </c>
      <c r="AK98" s="51">
        <v>2316.3518471185462</v>
      </c>
      <c r="AL98" s="51">
        <v>2191.2279388713005</v>
      </c>
      <c r="AM98" s="95">
        <v>2475.4286577946941</v>
      </c>
      <c r="AN98" s="95">
        <v>2228.2468818432176</v>
      </c>
    </row>
    <row r="99" spans="1:40" ht="15" customHeight="1" x14ac:dyDescent="0.2">
      <c r="A99" s="11" t="s">
        <v>9</v>
      </c>
      <c r="B99" s="9">
        <f t="shared" si="51"/>
        <v>840.02758731556321</v>
      </c>
      <c r="C99" s="9">
        <f t="shared" si="52"/>
        <v>844.57739646122195</v>
      </c>
      <c r="D99" s="9">
        <f t="shared" si="53"/>
        <v>871.00256018753691</v>
      </c>
      <c r="E99" s="9">
        <f t="shared" si="54"/>
        <v>825.99902484477309</v>
      </c>
      <c r="F99" s="9">
        <f t="shared" si="55"/>
        <v>936.99379315055171</v>
      </c>
      <c r="G99" s="9">
        <f t="shared" si="56"/>
        <v>857.31615085282488</v>
      </c>
      <c r="H99" s="9">
        <f t="shared" si="57"/>
        <v>893.45568754212172</v>
      </c>
      <c r="I99" s="9">
        <f t="shared" si="58"/>
        <v>952.49612186478385</v>
      </c>
      <c r="J99" s="9">
        <f t="shared" si="59"/>
        <v>966.45580851541297</v>
      </c>
      <c r="K99" s="9">
        <f t="shared" si="60"/>
        <v>1144.1022249671025</v>
      </c>
      <c r="L99" s="9">
        <f t="shared" si="61"/>
        <v>1031.4694176064113</v>
      </c>
      <c r="M99" s="9">
        <f t="shared" si="62"/>
        <v>909.90859177463983</v>
      </c>
      <c r="N99" s="10">
        <f t="shared" si="63"/>
        <v>960.87071843476485</v>
      </c>
      <c r="O99" s="10">
        <f t="shared" si="64"/>
        <v>1039.8456905447497</v>
      </c>
      <c r="P99" s="10">
        <f t="shared" si="65"/>
        <v>1182.496354056799</v>
      </c>
      <c r="Q99" s="10">
        <f t="shared" si="66"/>
        <v>1181.0700388928694</v>
      </c>
      <c r="R99" s="10">
        <f t="shared" si="65"/>
        <v>1181.3250778900754</v>
      </c>
      <c r="S99" s="10">
        <f t="shared" si="67"/>
        <v>1246.7106816597134</v>
      </c>
      <c r="V99" s="11" t="s">
        <v>9</v>
      </c>
      <c r="W99" s="51">
        <v>1082.3815</v>
      </c>
      <c r="X99" s="51">
        <v>1217.8863350000001</v>
      </c>
      <c r="Y99" s="51">
        <v>1445.7378400000002</v>
      </c>
      <c r="Z99" s="51">
        <v>1521.8090000000002</v>
      </c>
      <c r="AA99" s="51">
        <v>1600.1975050000003</v>
      </c>
      <c r="AB99" s="51">
        <v>1725.1141349999994</v>
      </c>
      <c r="AC99" s="51">
        <v>1879.3288949999996</v>
      </c>
      <c r="AD99" s="51">
        <v>1763.50865</v>
      </c>
      <c r="AE99" s="51">
        <v>1955.2915750000004</v>
      </c>
      <c r="AF99" s="51">
        <v>1795.666999999999</v>
      </c>
      <c r="AG99" s="51">
        <v>1926.1316099999997</v>
      </c>
      <c r="AH99" s="51">
        <v>1986.4894190193036</v>
      </c>
      <c r="AI99" s="51">
        <v>2239.0463212220366</v>
      </c>
      <c r="AJ99" s="51">
        <v>2418.5502171296707</v>
      </c>
      <c r="AK99" s="51">
        <v>2429.8803832792496</v>
      </c>
      <c r="AL99" s="51">
        <v>2308.2722193789564</v>
      </c>
      <c r="AM99" s="95">
        <v>2331.8986322938335</v>
      </c>
      <c r="AN99" s="95">
        <v>2339.884500000001</v>
      </c>
    </row>
    <row r="100" spans="1:40" ht="15" customHeight="1" x14ac:dyDescent="0.2">
      <c r="A100" s="11" t="s">
        <v>10</v>
      </c>
      <c r="B100" s="9">
        <f t="shared" si="51"/>
        <v>827.94856861809694</v>
      </c>
      <c r="C100" s="9">
        <f t="shared" si="52"/>
        <v>890.8146806463069</v>
      </c>
      <c r="D100" s="9">
        <f t="shared" si="53"/>
        <v>890.8717105338003</v>
      </c>
      <c r="E100" s="9">
        <f t="shared" si="54"/>
        <v>863.69407575070056</v>
      </c>
      <c r="F100" s="9">
        <f t="shared" si="55"/>
        <v>892.80157522016611</v>
      </c>
      <c r="G100" s="9">
        <f t="shared" si="56"/>
        <v>965.82563402071241</v>
      </c>
      <c r="H100" s="9">
        <f t="shared" si="57"/>
        <v>1026.5839338411479</v>
      </c>
      <c r="I100" s="9">
        <f t="shared" si="58"/>
        <v>1062.7655188351964</v>
      </c>
      <c r="J100" s="9">
        <f t="shared" si="59"/>
        <v>1048.9539274066285</v>
      </c>
      <c r="K100" s="9">
        <f t="shared" si="60"/>
        <v>1054.8287719486543</v>
      </c>
      <c r="L100" s="9">
        <f t="shared" si="61"/>
        <v>1099.9780684139494</v>
      </c>
      <c r="M100" s="9">
        <f t="shared" si="62"/>
        <v>1076.2363077941013</v>
      </c>
      <c r="N100" s="10">
        <f t="shared" si="63"/>
        <v>1107.3280059098925</v>
      </c>
      <c r="O100" s="10">
        <f t="shared" si="64"/>
        <v>1221.4999126329092</v>
      </c>
      <c r="P100" s="10">
        <f t="shared" si="65"/>
        <v>1175.6762824237612</v>
      </c>
      <c r="Q100" s="10">
        <f t="shared" si="66"/>
        <v>1224.3115418023297</v>
      </c>
      <c r="R100" s="10">
        <f t="shared" si="65"/>
        <v>1341.3409555787282</v>
      </c>
      <c r="S100" s="10">
        <f t="shared" si="67"/>
        <v>1392.3230222337961</v>
      </c>
      <c r="V100" s="11" t="s">
        <v>10</v>
      </c>
      <c r="W100" s="51">
        <v>1981.52638</v>
      </c>
      <c r="X100" s="51">
        <v>2124.4704999999999</v>
      </c>
      <c r="Y100" s="51">
        <v>2197.5070000000001</v>
      </c>
      <c r="Z100" s="51">
        <v>2218.0785000000001</v>
      </c>
      <c r="AA100" s="51">
        <v>2088.9118049999993</v>
      </c>
      <c r="AB100" s="51">
        <v>2211.9517900000001</v>
      </c>
      <c r="AC100" s="51">
        <v>2407.5949549999996</v>
      </c>
      <c r="AD100" s="51">
        <v>2618.2229199999997</v>
      </c>
      <c r="AE100" s="51">
        <v>2561.9799400000002</v>
      </c>
      <c r="AF100" s="51">
        <v>2585.2957300000003</v>
      </c>
      <c r="AG100" s="51">
        <v>2409.0596950000008</v>
      </c>
      <c r="AH100" s="51">
        <v>2352.6971035889192</v>
      </c>
      <c r="AI100" s="51">
        <v>2506.2576602355002</v>
      </c>
      <c r="AJ100" s="51">
        <v>2575.7768697733991</v>
      </c>
      <c r="AK100" s="51">
        <v>2710.6230317866271</v>
      </c>
      <c r="AL100" s="51">
        <v>2677.4119726046024</v>
      </c>
      <c r="AM100" s="95">
        <v>2676.4056562992432</v>
      </c>
      <c r="AN100" s="95">
        <v>2664.8571688053989</v>
      </c>
    </row>
    <row r="101" spans="1:40" ht="15" customHeight="1" x14ac:dyDescent="0.2">
      <c r="A101" s="11" t="s">
        <v>11</v>
      </c>
      <c r="B101" s="9">
        <f t="shared" si="51"/>
        <v>1016.7458265698458</v>
      </c>
      <c r="C101" s="9">
        <f t="shared" si="52"/>
        <v>851.2813309870287</v>
      </c>
      <c r="D101" s="9">
        <f t="shared" si="53"/>
        <v>898.96075251237949</v>
      </c>
      <c r="E101" s="9">
        <f t="shared" si="54"/>
        <v>1022.8186611938052</v>
      </c>
      <c r="F101" s="9">
        <f t="shared" si="55"/>
        <v>1052.987468625995</v>
      </c>
      <c r="G101" s="9">
        <f t="shared" si="56"/>
        <v>1067.4906682367352</v>
      </c>
      <c r="H101" s="9">
        <f t="shared" si="57"/>
        <v>1076.2655870657111</v>
      </c>
      <c r="I101" s="9">
        <f t="shared" si="58"/>
        <v>1205.2888995774802</v>
      </c>
      <c r="J101" s="9">
        <f t="shared" si="59"/>
        <v>1291.8179604999962</v>
      </c>
      <c r="K101" s="9">
        <f t="shared" si="60"/>
        <v>1508.5811939669325</v>
      </c>
      <c r="L101" s="9">
        <f t="shared" si="61"/>
        <v>1539.2526724642898</v>
      </c>
      <c r="M101" s="9">
        <f t="shared" si="62"/>
        <v>1466.7186077450542</v>
      </c>
      <c r="N101" s="10">
        <f t="shared" si="63"/>
        <v>1332.4206467809411</v>
      </c>
      <c r="O101" s="10">
        <f t="shared" si="64"/>
        <v>1413.7723650214925</v>
      </c>
      <c r="P101" s="10">
        <f t="shared" si="65"/>
        <v>1442.1833128204219</v>
      </c>
      <c r="Q101" s="10">
        <f t="shared" si="66"/>
        <v>1196.3479250116077</v>
      </c>
      <c r="R101" s="10">
        <f t="shared" si="65"/>
        <v>1284.3188852665085</v>
      </c>
      <c r="S101" s="10">
        <f t="shared" si="67"/>
        <v>1364.5655530367585</v>
      </c>
      <c r="V101" s="11" t="s">
        <v>11</v>
      </c>
      <c r="W101" s="51">
        <v>685.33434000000011</v>
      </c>
      <c r="X101" s="51">
        <v>592.34987499999988</v>
      </c>
      <c r="Y101" s="51">
        <v>553.71314999999993</v>
      </c>
      <c r="Z101" s="51">
        <v>679.08409999999969</v>
      </c>
      <c r="AA101" s="51">
        <v>661.06677499999978</v>
      </c>
      <c r="AB101" s="51">
        <v>696.12246000000005</v>
      </c>
      <c r="AC101" s="51">
        <v>724.92958000000021</v>
      </c>
      <c r="AD101" s="51">
        <v>764.86534500000005</v>
      </c>
      <c r="AE101" s="51">
        <v>898.15155499999992</v>
      </c>
      <c r="AF101" s="51">
        <v>995.32798499999944</v>
      </c>
      <c r="AG101" s="51">
        <v>998.06197999999972</v>
      </c>
      <c r="AH101" s="51">
        <v>960.04123817149855</v>
      </c>
      <c r="AI101" s="51">
        <v>1038.4327884972997</v>
      </c>
      <c r="AJ101" s="51">
        <v>1127.5639479860113</v>
      </c>
      <c r="AK101" s="51">
        <v>1155.9723113020955</v>
      </c>
      <c r="AL101" s="51">
        <v>1223.1294757582759</v>
      </c>
      <c r="AM101" s="95">
        <v>1144.0496911746727</v>
      </c>
      <c r="AN101" s="95">
        <v>1157.9111913466004</v>
      </c>
    </row>
    <row r="102" spans="1:40" ht="15" customHeight="1" x14ac:dyDescent="0.2">
      <c r="A102" s="11" t="s">
        <v>12</v>
      </c>
      <c r="B102" s="9">
        <f t="shared" si="51"/>
        <v>771.17981983906975</v>
      </c>
      <c r="C102" s="9">
        <f t="shared" si="52"/>
        <v>829.254319357604</v>
      </c>
      <c r="D102" s="9">
        <f t="shared" si="53"/>
        <v>957.79006648940367</v>
      </c>
      <c r="E102" s="9">
        <f t="shared" si="54"/>
        <v>866.18444590606043</v>
      </c>
      <c r="F102" s="9">
        <f t="shared" si="55"/>
        <v>961.80921977788319</v>
      </c>
      <c r="G102" s="9">
        <f t="shared" si="56"/>
        <v>975.70731704266484</v>
      </c>
      <c r="H102" s="9">
        <f t="shared" si="57"/>
        <v>1261.456433093786</v>
      </c>
      <c r="I102" s="9">
        <f t="shared" si="58"/>
        <v>1378.0886022461598</v>
      </c>
      <c r="J102" s="9">
        <f t="shared" si="59"/>
        <v>1487.1060946113212</v>
      </c>
      <c r="K102" s="9">
        <f t="shared" si="60"/>
        <v>1412.7112694663667</v>
      </c>
      <c r="L102" s="9">
        <f t="shared" si="61"/>
        <v>1356.4396585083571</v>
      </c>
      <c r="M102" s="9">
        <f t="shared" si="62"/>
        <v>1142.9581736018051</v>
      </c>
      <c r="N102" s="10">
        <f t="shared" si="63"/>
        <v>1189.4756392998138</v>
      </c>
      <c r="O102" s="10">
        <f t="shared" si="64"/>
        <v>1196.2705600398895</v>
      </c>
      <c r="P102" s="10">
        <f t="shared" si="65"/>
        <v>1252.1266245338888</v>
      </c>
      <c r="Q102" s="10">
        <f t="shared" si="66"/>
        <v>1260.0402909429774</v>
      </c>
      <c r="R102" s="10">
        <f t="shared" si="65"/>
        <v>1218.4414383021326</v>
      </c>
      <c r="S102" s="10">
        <f t="shared" si="67"/>
        <v>1312.7044445539984</v>
      </c>
      <c r="V102" s="11" t="s">
        <v>12</v>
      </c>
      <c r="W102" s="51">
        <v>6062.4198399999996</v>
      </c>
      <c r="X102" s="51">
        <v>6572.1213900000021</v>
      </c>
      <c r="Y102" s="51">
        <v>6766.991825000001</v>
      </c>
      <c r="Z102" s="51">
        <v>8165.0784349999994</v>
      </c>
      <c r="AA102" s="51">
        <v>8370.0968700000012</v>
      </c>
      <c r="AB102" s="51">
        <v>8731.032729999999</v>
      </c>
      <c r="AC102" s="51">
        <v>8872.3106850000077</v>
      </c>
      <c r="AD102" s="51">
        <v>10627.192095000008</v>
      </c>
      <c r="AE102" s="51">
        <v>10883.865925000015</v>
      </c>
      <c r="AF102" s="51">
        <v>12042.147435000006</v>
      </c>
      <c r="AG102" s="51">
        <v>13048.010059999997</v>
      </c>
      <c r="AH102" s="51">
        <v>13095.989722078926</v>
      </c>
      <c r="AI102" s="51">
        <v>13019.00567553669</v>
      </c>
      <c r="AJ102" s="51">
        <v>13771.77495608873</v>
      </c>
      <c r="AK102" s="51">
        <v>14974.355319861199</v>
      </c>
      <c r="AL102" s="51">
        <v>16172.89763261882</v>
      </c>
      <c r="AM102" s="95">
        <v>17535.418622224381</v>
      </c>
      <c r="AN102" s="95">
        <v>17469.263300755636</v>
      </c>
    </row>
    <row r="103" spans="1:40" ht="15" customHeight="1" x14ac:dyDescent="0.2">
      <c r="A103" s="11" t="s">
        <v>13</v>
      </c>
      <c r="B103" s="9">
        <f t="shared" si="51"/>
        <v>664.78149964546287</v>
      </c>
      <c r="C103" s="9">
        <f t="shared" si="52"/>
        <v>645.75278655304794</v>
      </c>
      <c r="D103" s="9">
        <f t="shared" si="53"/>
        <v>751.86224584313823</v>
      </c>
      <c r="E103" s="9">
        <f t="shared" si="54"/>
        <v>707.64807945180257</v>
      </c>
      <c r="F103" s="9">
        <f t="shared" si="55"/>
        <v>812.19232992917841</v>
      </c>
      <c r="G103" s="9">
        <f t="shared" si="56"/>
        <v>748.26337037628593</v>
      </c>
      <c r="H103" s="9">
        <f t="shared" si="57"/>
        <v>915.40868639007158</v>
      </c>
      <c r="I103" s="9">
        <f t="shared" si="58"/>
        <v>1377.3841244915716</v>
      </c>
      <c r="J103" s="9">
        <f t="shared" si="59"/>
        <v>1075.2375016950821</v>
      </c>
      <c r="K103" s="9">
        <f t="shared" si="60"/>
        <v>1079.3288876802421</v>
      </c>
      <c r="L103" s="9">
        <f t="shared" si="61"/>
        <v>876.73278945194079</v>
      </c>
      <c r="M103" s="9">
        <f t="shared" si="62"/>
        <v>828.58781663800517</v>
      </c>
      <c r="N103" s="10">
        <f t="shared" si="63"/>
        <v>1076.7393242977992</v>
      </c>
      <c r="O103" s="10">
        <f t="shared" si="64"/>
        <v>1243.9489441397968</v>
      </c>
      <c r="P103" s="10">
        <f t="shared" si="65"/>
        <v>1316.475197238633</v>
      </c>
      <c r="Q103" s="10">
        <f t="shared" si="66"/>
        <v>1239.1005412745053</v>
      </c>
      <c r="R103" s="10">
        <f t="shared" si="65"/>
        <v>1323.4089855886186</v>
      </c>
      <c r="S103" s="10">
        <f t="shared" si="67"/>
        <v>1535.8663138942438</v>
      </c>
      <c r="V103" s="11" t="s">
        <v>13</v>
      </c>
      <c r="W103" s="51">
        <v>2025.5287500000002</v>
      </c>
      <c r="X103" s="51">
        <v>2035.1178149999998</v>
      </c>
      <c r="Y103" s="51">
        <v>2010.7414999999996</v>
      </c>
      <c r="Z103" s="51">
        <v>2020.3242000000005</v>
      </c>
      <c r="AA103" s="51">
        <v>1993.3975000000009</v>
      </c>
      <c r="AB103" s="51">
        <v>2155.7388799999999</v>
      </c>
      <c r="AC103" s="51">
        <v>2330.6191449999983</v>
      </c>
      <c r="AD103" s="51">
        <v>2583.0818699999991</v>
      </c>
      <c r="AE103" s="51">
        <v>2846.4338949999992</v>
      </c>
      <c r="AF103" s="51">
        <v>3128.8428749999998</v>
      </c>
      <c r="AG103" s="51">
        <v>3402.3821350000003</v>
      </c>
      <c r="AH103" s="51">
        <v>3419.1886691874988</v>
      </c>
      <c r="AI103" s="51">
        <v>3127.0259858659847</v>
      </c>
      <c r="AJ103" s="51">
        <v>3340.6191458440098</v>
      </c>
      <c r="AK103" s="51">
        <v>3598.6439895546869</v>
      </c>
      <c r="AL103" s="51">
        <v>3463.0745738458586</v>
      </c>
      <c r="AM103" s="95">
        <v>3895.8194714206602</v>
      </c>
      <c r="AN103" s="95">
        <v>3813.9231653373063</v>
      </c>
    </row>
    <row r="104" spans="1:40" ht="15" customHeight="1" x14ac:dyDescent="0.2">
      <c r="A104" s="11" t="s">
        <v>14</v>
      </c>
      <c r="B104" s="9">
        <f t="shared" si="51"/>
        <v>938.80259589530738</v>
      </c>
      <c r="C104" s="9">
        <f t="shared" si="52"/>
        <v>949.08898687910255</v>
      </c>
      <c r="D104" s="9">
        <f t="shared" si="53"/>
        <v>1052.3663001838847</v>
      </c>
      <c r="E104" s="9">
        <f t="shared" si="54"/>
        <v>891.04468632936653</v>
      </c>
      <c r="F104" s="9">
        <f t="shared" si="55"/>
        <v>886.10013891369033</v>
      </c>
      <c r="G104" s="9">
        <f t="shared" si="56"/>
        <v>1027.2594252901979</v>
      </c>
      <c r="H104" s="9">
        <f t="shared" si="57"/>
        <v>1113.7681171252909</v>
      </c>
      <c r="I104" s="9">
        <f t="shared" si="58"/>
        <v>1175.5683438647347</v>
      </c>
      <c r="J104" s="9">
        <f t="shared" si="59"/>
        <v>1076.2004244814452</v>
      </c>
      <c r="K104" s="9">
        <f t="shared" si="60"/>
        <v>1405.1647936155516</v>
      </c>
      <c r="L104" s="9">
        <f t="shared" si="61"/>
        <v>1204.7721310870388</v>
      </c>
      <c r="M104" s="9">
        <f t="shared" si="62"/>
        <v>1130.3582848622921</v>
      </c>
      <c r="N104" s="10">
        <f t="shared" si="63"/>
        <v>1257.9350079154497</v>
      </c>
      <c r="O104" s="10">
        <f t="shared" si="64"/>
        <v>1317.5098963620785</v>
      </c>
      <c r="P104" s="10">
        <f t="shared" si="65"/>
        <v>1333.7819939036276</v>
      </c>
      <c r="Q104" s="10">
        <f t="shared" si="66"/>
        <v>1277.9754260395114</v>
      </c>
      <c r="R104" s="10">
        <f t="shared" si="65"/>
        <v>1274.5267840159174</v>
      </c>
      <c r="S104" s="10">
        <f t="shared" si="67"/>
        <v>1357.8888397039409</v>
      </c>
      <c r="V104" s="11" t="s">
        <v>14</v>
      </c>
      <c r="W104" s="51">
        <v>1709.638285</v>
      </c>
      <c r="X104" s="51">
        <v>1854.1330100000002</v>
      </c>
      <c r="Y104" s="51">
        <v>1656.2378799999999</v>
      </c>
      <c r="Z104" s="51">
        <v>1840.0306350000001</v>
      </c>
      <c r="AA104" s="51">
        <v>1757.1090349999999</v>
      </c>
      <c r="AB104" s="51">
        <v>1739.3545349999999</v>
      </c>
      <c r="AC104" s="51">
        <v>1901.523735</v>
      </c>
      <c r="AD104" s="51">
        <v>1970.989430000001</v>
      </c>
      <c r="AE104" s="51">
        <v>2094.4731749999996</v>
      </c>
      <c r="AF104" s="51">
        <v>1956.1834900000001</v>
      </c>
      <c r="AG104" s="51">
        <v>2102.7825550000002</v>
      </c>
      <c r="AH104" s="51">
        <v>2319.5151932641152</v>
      </c>
      <c r="AI104" s="51">
        <v>2667.6862813119355</v>
      </c>
      <c r="AJ104" s="51">
        <v>2678.998034004534</v>
      </c>
      <c r="AK104" s="51">
        <v>2839.2552258823271</v>
      </c>
      <c r="AL104" s="51">
        <v>2833.5682891010802</v>
      </c>
      <c r="AM104" s="95">
        <v>3012.9869249575354</v>
      </c>
      <c r="AN104" s="95">
        <v>3170.1549485238015</v>
      </c>
    </row>
    <row r="105" spans="1:40" ht="15" customHeight="1" x14ac:dyDescent="0.2">
      <c r="A105" s="11" t="s">
        <v>15</v>
      </c>
      <c r="B105" s="9">
        <f t="shared" si="51"/>
        <v>916.45310479484431</v>
      </c>
      <c r="C105" s="9">
        <f t="shared" si="52"/>
        <v>910.22825450880407</v>
      </c>
      <c r="D105" s="9">
        <f t="shared" si="53"/>
        <v>1003.1675286167471</v>
      </c>
      <c r="E105" s="9">
        <f t="shared" si="54"/>
        <v>908.06243272830511</v>
      </c>
      <c r="F105" s="9">
        <f t="shared" si="55"/>
        <v>951.13800811967326</v>
      </c>
      <c r="G105" s="9">
        <f t="shared" si="56"/>
        <v>908.37306350947085</v>
      </c>
      <c r="H105" s="9">
        <f t="shared" si="57"/>
        <v>1254.7978677863994</v>
      </c>
      <c r="I105" s="9">
        <f t="shared" si="58"/>
        <v>964.43414794465286</v>
      </c>
      <c r="J105" s="9">
        <f t="shared" si="59"/>
        <v>1213.5612041849013</v>
      </c>
      <c r="K105" s="9">
        <f t="shared" si="60"/>
        <v>1209.745865256248</v>
      </c>
      <c r="L105" s="9">
        <f t="shared" si="61"/>
        <v>1217.3928763225408</v>
      </c>
      <c r="M105" s="9">
        <f t="shared" si="62"/>
        <v>1210.6001425566692</v>
      </c>
      <c r="N105" s="10">
        <f t="shared" si="63"/>
        <v>1072.4740472035132</v>
      </c>
      <c r="O105" s="10">
        <f t="shared" si="64"/>
        <v>1126.908811839487</v>
      </c>
      <c r="P105" s="10">
        <f t="shared" si="65"/>
        <v>1158.6931890613635</v>
      </c>
      <c r="Q105" s="10">
        <f t="shared" si="66"/>
        <v>1221.5255271205845</v>
      </c>
      <c r="R105" s="10">
        <f t="shared" si="65"/>
        <v>1293.6335830492965</v>
      </c>
      <c r="S105" s="10">
        <f t="shared" si="67"/>
        <v>1441.9622782465401</v>
      </c>
      <c r="V105" s="11" t="s">
        <v>15</v>
      </c>
      <c r="W105" s="51">
        <v>2371.6448649999988</v>
      </c>
      <c r="X105" s="51">
        <v>2550.2398749999998</v>
      </c>
      <c r="Y105" s="51">
        <v>2742.808685</v>
      </c>
      <c r="Z105" s="51">
        <v>2926.8485450000003</v>
      </c>
      <c r="AA105" s="51">
        <v>3201.6100650000017</v>
      </c>
      <c r="AB105" s="51">
        <v>3412.3317549999992</v>
      </c>
      <c r="AC105" s="51">
        <v>3924.535509999997</v>
      </c>
      <c r="AD105" s="51">
        <v>4753.5269150000022</v>
      </c>
      <c r="AE105" s="51">
        <v>3708.1086099999984</v>
      </c>
      <c r="AF105" s="51">
        <v>4261.1767050000035</v>
      </c>
      <c r="AG105" s="51">
        <v>4266.8569950000001</v>
      </c>
      <c r="AH105" s="51">
        <v>4253.6138567945954</v>
      </c>
      <c r="AI105" s="51">
        <v>4594.447950606057</v>
      </c>
      <c r="AJ105" s="51">
        <v>4967.5993243318362</v>
      </c>
      <c r="AK105" s="51">
        <v>4786.1413760431933</v>
      </c>
      <c r="AL105" s="51">
        <v>4890.0047711302941</v>
      </c>
      <c r="AM105" s="95">
        <v>4871.1492264797398</v>
      </c>
      <c r="AN105" s="95">
        <v>4771.0760524701691</v>
      </c>
    </row>
    <row r="106" spans="1:40" ht="7.5" customHeight="1" x14ac:dyDescent="0.2">
      <c r="P106" s="32"/>
      <c r="Q106" s="32"/>
      <c r="R106" s="32"/>
      <c r="S106" s="32"/>
      <c r="AN106" s="100"/>
    </row>
    <row r="107" spans="1:40" ht="12.75" x14ac:dyDescent="0.2">
      <c r="A107" s="122"/>
      <c r="B107" s="122"/>
      <c r="C107" s="122"/>
      <c r="D107" s="122"/>
      <c r="E107" s="122"/>
      <c r="F107" s="122"/>
      <c r="G107" s="122"/>
      <c r="H107" s="122"/>
      <c r="I107" s="122"/>
      <c r="J107" s="122"/>
      <c r="K107" s="122"/>
      <c r="L107" s="122"/>
      <c r="M107" s="122"/>
      <c r="N107" s="122"/>
      <c r="O107" s="122"/>
      <c r="P107" s="32"/>
      <c r="Q107" s="32"/>
      <c r="R107" s="32"/>
      <c r="S107" s="32"/>
      <c r="V107" s="54" t="s">
        <v>125</v>
      </c>
      <c r="AN107" s="100"/>
    </row>
  </sheetData>
  <mergeCells count="2">
    <mergeCell ref="A21:S21"/>
    <mergeCell ref="A107:O107"/>
  </mergeCells>
  <hyperlinks>
    <hyperlink ref="U1" location="obsah!A1" display="OBSAH"/>
    <hyperlink ref="AB47" r:id="rId1"/>
    <hyperlink ref="AB68" r:id="rId2"/>
  </hyperlinks>
  <pageMargins left="0.51181102362204722" right="0.51181102362204722" top="0.78740157480314965" bottom="0.78740157480314965" header="0.31496062992125984" footer="0.31496062992125984"/>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workbookViewId="0"/>
  </sheetViews>
  <sheetFormatPr defaultColWidth="9.140625" defaultRowHeight="14.25" x14ac:dyDescent="0.2"/>
  <cols>
    <col min="1" max="1" width="13.85546875" style="33" customWidth="1"/>
    <col min="2" max="2" width="8.28515625" style="33" customWidth="1"/>
    <col min="3" max="7" width="6.7109375" style="33" customWidth="1"/>
    <col min="8" max="8" width="6.85546875" style="33" customWidth="1"/>
    <col min="9" max="10" width="6.7109375" style="33" customWidth="1"/>
    <col min="11" max="11" width="6.85546875" style="33" customWidth="1"/>
    <col min="12" max="13" width="5.85546875" style="33" customWidth="1"/>
    <col min="14" max="16384" width="9.140625" style="33"/>
  </cols>
  <sheetData>
    <row r="1" spans="1:20" s="37" customFormat="1" ht="15" customHeight="1" x14ac:dyDescent="0.25">
      <c r="A1" s="35" t="s">
        <v>222</v>
      </c>
      <c r="O1" s="47" t="s">
        <v>33</v>
      </c>
      <c r="T1" s="47"/>
    </row>
    <row r="2" spans="1:20" s="37" customFormat="1" ht="12" customHeight="1" x14ac:dyDescent="0.2"/>
    <row r="3" spans="1:20" ht="15" thickBot="1" x14ac:dyDescent="0.25">
      <c r="A3" s="3" t="s">
        <v>0</v>
      </c>
      <c r="M3" s="13" t="s">
        <v>26</v>
      </c>
    </row>
    <row r="4" spans="1:20" ht="18" customHeight="1" x14ac:dyDescent="0.2">
      <c r="A4" s="123" t="s">
        <v>25</v>
      </c>
      <c r="B4" s="125" t="s">
        <v>129</v>
      </c>
      <c r="C4" s="126"/>
      <c r="D4" s="127"/>
      <c r="E4" s="125" t="s">
        <v>21</v>
      </c>
      <c r="F4" s="126"/>
      <c r="G4" s="127"/>
      <c r="H4" s="125" t="s">
        <v>38</v>
      </c>
      <c r="I4" s="126"/>
      <c r="J4" s="127"/>
      <c r="K4" s="125" t="s">
        <v>105</v>
      </c>
      <c r="L4" s="126"/>
      <c r="M4" s="126"/>
    </row>
    <row r="5" spans="1:20" ht="22.5" customHeight="1" thickBot="1" x14ac:dyDescent="0.25">
      <c r="A5" s="124"/>
      <c r="B5" s="44" t="s">
        <v>35</v>
      </c>
      <c r="C5" s="61" t="s">
        <v>219</v>
      </c>
      <c r="D5" s="61" t="s">
        <v>218</v>
      </c>
      <c r="E5" s="44" t="s">
        <v>35</v>
      </c>
      <c r="F5" s="61" t="s">
        <v>219</v>
      </c>
      <c r="G5" s="61" t="s">
        <v>218</v>
      </c>
      <c r="H5" s="44" t="s">
        <v>35</v>
      </c>
      <c r="I5" s="61" t="s">
        <v>219</v>
      </c>
      <c r="J5" s="61" t="s">
        <v>218</v>
      </c>
      <c r="K5" s="44" t="s">
        <v>35</v>
      </c>
      <c r="L5" s="61" t="s">
        <v>219</v>
      </c>
      <c r="M5" s="43" t="s">
        <v>218</v>
      </c>
    </row>
    <row r="6" spans="1:20" ht="18.75" customHeight="1" x14ac:dyDescent="0.2">
      <c r="A6" s="38" t="s">
        <v>1</v>
      </c>
      <c r="B6" s="18">
        <v>1005110.1225058945</v>
      </c>
      <c r="C6" s="18">
        <v>422116.42451010557</v>
      </c>
      <c r="D6" s="18">
        <v>582993.69799578888</v>
      </c>
      <c r="E6" s="18">
        <v>523997.05792937311</v>
      </c>
      <c r="F6" s="18">
        <v>199097.21063886103</v>
      </c>
      <c r="G6" s="18">
        <v>324899.84729051235</v>
      </c>
      <c r="H6" s="18">
        <v>356302.23005122377</v>
      </c>
      <c r="I6" s="18">
        <v>153757.83348195598</v>
      </c>
      <c r="J6" s="18">
        <v>202544.3965692679</v>
      </c>
      <c r="K6" s="18">
        <v>124810.83452529885</v>
      </c>
      <c r="L6" s="18">
        <v>69261.380389290149</v>
      </c>
      <c r="M6" s="19">
        <v>55549.454136008731</v>
      </c>
    </row>
    <row r="7" spans="1:20" ht="15" customHeight="1" x14ac:dyDescent="0.2">
      <c r="A7" s="39" t="s">
        <v>2</v>
      </c>
      <c r="B7" s="9">
        <v>367847.01478669001</v>
      </c>
      <c r="C7" s="9">
        <v>148272.78912458968</v>
      </c>
      <c r="D7" s="9">
        <v>219574.22566210033</v>
      </c>
      <c r="E7" s="9">
        <v>199102.98086309736</v>
      </c>
      <c r="F7" s="9">
        <v>71564.361183133369</v>
      </c>
      <c r="G7" s="9">
        <v>127538.61967996429</v>
      </c>
      <c r="H7" s="9">
        <v>126397.46887005867</v>
      </c>
      <c r="I7" s="9">
        <v>54330.482132503705</v>
      </c>
      <c r="J7" s="9">
        <v>72066.986737554937</v>
      </c>
      <c r="K7" s="9">
        <v>42346.565023535273</v>
      </c>
      <c r="L7" s="9">
        <v>22377.945778954097</v>
      </c>
      <c r="M7" s="10">
        <v>19968.619244581234</v>
      </c>
    </row>
    <row r="8" spans="1:20" ht="15" customHeight="1" x14ac:dyDescent="0.2">
      <c r="A8" s="40" t="s">
        <v>3</v>
      </c>
      <c r="B8" s="9">
        <v>136295.18385653102</v>
      </c>
      <c r="C8" s="9">
        <v>55120.022606340281</v>
      </c>
      <c r="D8" s="9">
        <v>81175.161250190751</v>
      </c>
      <c r="E8" s="9">
        <v>61549.721888424945</v>
      </c>
      <c r="F8" s="9">
        <v>22894.715787034609</v>
      </c>
      <c r="G8" s="9">
        <v>38655.006101390478</v>
      </c>
      <c r="H8" s="9">
        <v>53684.111882159668</v>
      </c>
      <c r="I8" s="9">
        <v>22486.190883535342</v>
      </c>
      <c r="J8" s="9">
        <v>31197.920998624406</v>
      </c>
      <c r="K8" s="9">
        <v>21061.350115946239</v>
      </c>
      <c r="L8" s="9">
        <v>9739.1159657703865</v>
      </c>
      <c r="M8" s="10">
        <v>11322.234150175853</v>
      </c>
    </row>
    <row r="9" spans="1:20" ht="15" customHeight="1" x14ac:dyDescent="0.2">
      <c r="A9" s="40" t="s">
        <v>4</v>
      </c>
      <c r="B9" s="9">
        <v>31849.16294199902</v>
      </c>
      <c r="C9" s="9">
        <v>13461.024455671139</v>
      </c>
      <c r="D9" s="9">
        <v>18388.138486327884</v>
      </c>
      <c r="E9" s="9">
        <v>16655.385026934153</v>
      </c>
      <c r="F9" s="9">
        <v>6496.1817659967937</v>
      </c>
      <c r="G9" s="9">
        <v>10159.203260937349</v>
      </c>
      <c r="H9" s="9">
        <v>11044.634677860224</v>
      </c>
      <c r="I9" s="9">
        <v>5115.5602332678664</v>
      </c>
      <c r="J9" s="9">
        <v>5929.0744445923565</v>
      </c>
      <c r="K9" s="9">
        <v>4149.1432072046528</v>
      </c>
      <c r="L9" s="9">
        <v>1849.2824264064745</v>
      </c>
      <c r="M9" s="10">
        <v>2299.8607807981757</v>
      </c>
    </row>
    <row r="10" spans="1:20" ht="15" customHeight="1" x14ac:dyDescent="0.2">
      <c r="A10" s="40" t="s">
        <v>5</v>
      </c>
      <c r="B10" s="9">
        <v>46647.043429166006</v>
      </c>
      <c r="C10" s="9">
        <v>20538.699184294353</v>
      </c>
      <c r="D10" s="9">
        <v>26108.344244871649</v>
      </c>
      <c r="E10" s="9">
        <v>19667.154430698833</v>
      </c>
      <c r="F10" s="9">
        <v>7702.3898326222234</v>
      </c>
      <c r="G10" s="9">
        <v>11964.764598076601</v>
      </c>
      <c r="H10" s="9">
        <v>20121.875869761989</v>
      </c>
      <c r="I10" s="9">
        <v>8517.472802580698</v>
      </c>
      <c r="J10" s="20">
        <v>11604.403067181287</v>
      </c>
      <c r="K10" s="9">
        <v>6858.0131087051996</v>
      </c>
      <c r="L10" s="9">
        <v>4318.8365290914462</v>
      </c>
      <c r="M10" s="10">
        <v>2539.1765796137497</v>
      </c>
    </row>
    <row r="11" spans="1:20" ht="15" customHeight="1" x14ac:dyDescent="0.2">
      <c r="A11" s="40" t="s">
        <v>6</v>
      </c>
      <c r="B11" s="9">
        <v>2197.7376977350473</v>
      </c>
      <c r="C11" s="9">
        <v>851.75106342562424</v>
      </c>
      <c r="D11" s="9">
        <v>1345.9866343094229</v>
      </c>
      <c r="E11" s="9">
        <v>1468.1738985839763</v>
      </c>
      <c r="F11" s="9">
        <v>594.11081814377587</v>
      </c>
      <c r="G11" s="9">
        <v>874.06308044020102</v>
      </c>
      <c r="H11" s="9">
        <v>499.98352023876657</v>
      </c>
      <c r="I11" s="9">
        <v>153.53089528184853</v>
      </c>
      <c r="J11" s="20">
        <v>346.45262495691844</v>
      </c>
      <c r="K11" s="20">
        <v>229.58026891230352</v>
      </c>
      <c r="L11" s="20">
        <v>104.10934000000002</v>
      </c>
      <c r="M11" s="21">
        <v>125.47092891230355</v>
      </c>
    </row>
    <row r="12" spans="1:20" ht="15" customHeight="1" x14ac:dyDescent="0.2">
      <c r="A12" s="40" t="s">
        <v>7</v>
      </c>
      <c r="B12" s="9">
        <v>11825.478895149925</v>
      </c>
      <c r="C12" s="9">
        <v>5161.1690420064824</v>
      </c>
      <c r="D12" s="9">
        <v>6664.3098531434398</v>
      </c>
      <c r="E12" s="9">
        <v>5845.0365280795704</v>
      </c>
      <c r="F12" s="9">
        <v>2341.9416447049712</v>
      </c>
      <c r="G12" s="9">
        <v>3503.0948833746033</v>
      </c>
      <c r="H12" s="9">
        <v>4354.409212057788</v>
      </c>
      <c r="I12" s="9">
        <v>1972.847521854864</v>
      </c>
      <c r="J12" s="9">
        <v>2381.561690202921</v>
      </c>
      <c r="K12" s="9">
        <v>1626.0331250125587</v>
      </c>
      <c r="L12" s="9">
        <v>846.37984544663857</v>
      </c>
      <c r="M12" s="10">
        <v>779.65327956592068</v>
      </c>
    </row>
    <row r="13" spans="1:20" ht="15" customHeight="1" x14ac:dyDescent="0.2">
      <c r="A13" s="40" t="s">
        <v>8</v>
      </c>
      <c r="B13" s="9">
        <v>30835.015597377667</v>
      </c>
      <c r="C13" s="9">
        <v>13048.514536407556</v>
      </c>
      <c r="D13" s="9">
        <v>17786.501060970106</v>
      </c>
      <c r="E13" s="9">
        <v>14666.347048227557</v>
      </c>
      <c r="F13" s="9">
        <v>6415.2571654106532</v>
      </c>
      <c r="G13" s="9">
        <v>8251.089882816892</v>
      </c>
      <c r="H13" s="9">
        <v>13678.221870790307</v>
      </c>
      <c r="I13" s="9">
        <v>5128.2445402572221</v>
      </c>
      <c r="J13" s="9">
        <v>8549.9773305330818</v>
      </c>
      <c r="K13" s="9">
        <v>2490.4466783598064</v>
      </c>
      <c r="L13" s="9">
        <v>1505.0128307396822</v>
      </c>
      <c r="M13" s="10">
        <v>985.43384762012431</v>
      </c>
    </row>
    <row r="14" spans="1:20" ht="15" customHeight="1" x14ac:dyDescent="0.2">
      <c r="A14" s="40" t="s">
        <v>9</v>
      </c>
      <c r="B14" s="9">
        <v>23676.197405130129</v>
      </c>
      <c r="C14" s="9">
        <v>9889.8331971164098</v>
      </c>
      <c r="D14" s="9">
        <v>13786.364208013712</v>
      </c>
      <c r="E14" s="9">
        <v>13764.682458878877</v>
      </c>
      <c r="F14" s="9">
        <v>5297.9469474493662</v>
      </c>
      <c r="G14" s="9">
        <v>8466.7355114294933</v>
      </c>
      <c r="H14" s="9">
        <v>7945.7367597290713</v>
      </c>
      <c r="I14" s="9">
        <v>3628.0033440276302</v>
      </c>
      <c r="J14" s="9">
        <v>4317.7334157014484</v>
      </c>
      <c r="K14" s="9">
        <v>1965.7781565221883</v>
      </c>
      <c r="L14" s="9">
        <v>963.88287563941651</v>
      </c>
      <c r="M14" s="10">
        <v>1001.8952808827712</v>
      </c>
    </row>
    <row r="15" spans="1:20" ht="15" customHeight="1" x14ac:dyDescent="0.2">
      <c r="A15" s="40" t="s">
        <v>10</v>
      </c>
      <c r="B15" s="9">
        <v>30283.090729631411</v>
      </c>
      <c r="C15" s="9">
        <v>13371.663411329386</v>
      </c>
      <c r="D15" s="9">
        <v>16911.42731830203</v>
      </c>
      <c r="E15" s="9">
        <v>15863.19336073424</v>
      </c>
      <c r="F15" s="9">
        <v>6636.9034386692165</v>
      </c>
      <c r="G15" s="9">
        <v>9226.2899220650143</v>
      </c>
      <c r="H15" s="9">
        <v>10413.882511930004</v>
      </c>
      <c r="I15" s="9">
        <v>4717.349290445989</v>
      </c>
      <c r="J15" s="9">
        <v>5696.5332214840364</v>
      </c>
      <c r="K15" s="9">
        <v>4006.0148969671422</v>
      </c>
      <c r="L15" s="9">
        <v>2017.4107222141713</v>
      </c>
      <c r="M15" s="10">
        <v>1988.6041747529716</v>
      </c>
    </row>
    <row r="16" spans="1:20" ht="15" customHeight="1" x14ac:dyDescent="0.2">
      <c r="A16" s="40" t="s">
        <v>11</v>
      </c>
      <c r="B16" s="9">
        <v>14763.69208240656</v>
      </c>
      <c r="C16" s="9">
        <v>6989.7905959168484</v>
      </c>
      <c r="D16" s="9">
        <v>7773.9014864897135</v>
      </c>
      <c r="E16" s="9">
        <v>7103.605353733331</v>
      </c>
      <c r="F16" s="9">
        <v>2920.1021799203154</v>
      </c>
      <c r="G16" s="9">
        <v>4183.5031738130137</v>
      </c>
      <c r="H16" s="9">
        <v>6148.7780588112955</v>
      </c>
      <c r="I16" s="9">
        <v>3171.8351661522438</v>
      </c>
      <c r="J16" s="9">
        <v>2976.942892659049</v>
      </c>
      <c r="K16" s="20">
        <v>1511.3086798619331</v>
      </c>
      <c r="L16" s="20">
        <v>897.85325984428096</v>
      </c>
      <c r="M16" s="21">
        <v>613.45542001765136</v>
      </c>
    </row>
    <row r="17" spans="1:14" ht="15" customHeight="1" x14ac:dyDescent="0.2">
      <c r="A17" s="40" t="s">
        <v>12</v>
      </c>
      <c r="B17" s="9">
        <v>181251.25846757981</v>
      </c>
      <c r="C17" s="9">
        <v>81350.337643212275</v>
      </c>
      <c r="D17" s="9">
        <v>99900.920824367582</v>
      </c>
      <c r="E17" s="9">
        <v>102904.33300407405</v>
      </c>
      <c r="F17" s="9">
        <v>39993.169081637192</v>
      </c>
      <c r="G17" s="9">
        <v>62911.163922436841</v>
      </c>
      <c r="H17" s="9">
        <v>54809.458927194086</v>
      </c>
      <c r="I17" s="9">
        <v>25012.082860562023</v>
      </c>
      <c r="J17" s="9">
        <v>29797.376066631972</v>
      </c>
      <c r="K17" s="9">
        <v>23537.466636311761</v>
      </c>
      <c r="L17" s="9">
        <v>16345.085801013058</v>
      </c>
      <c r="M17" s="10">
        <v>7192.3808352986989</v>
      </c>
    </row>
    <row r="18" spans="1:14" ht="15" customHeight="1" x14ac:dyDescent="0.2">
      <c r="A18" s="40" t="s">
        <v>13</v>
      </c>
      <c r="B18" s="9">
        <v>39818.334273403001</v>
      </c>
      <c r="C18" s="9">
        <v>15620.712871158476</v>
      </c>
      <c r="D18" s="9">
        <v>24197.621402244535</v>
      </c>
      <c r="E18" s="9">
        <v>20155.784508488265</v>
      </c>
      <c r="F18" s="9">
        <v>7809.5604584497805</v>
      </c>
      <c r="G18" s="9">
        <v>12346.224050038458</v>
      </c>
      <c r="H18" s="9">
        <v>15517.278090821374</v>
      </c>
      <c r="I18" s="9">
        <v>5376.3559748319303</v>
      </c>
      <c r="J18" s="9">
        <v>10140.922115989433</v>
      </c>
      <c r="K18" s="9">
        <v>4145.271674093412</v>
      </c>
      <c r="L18" s="9">
        <v>2434.7964378767606</v>
      </c>
      <c r="M18" s="10">
        <v>1710.4752362166505</v>
      </c>
    </row>
    <row r="19" spans="1:14" ht="15" customHeight="1" x14ac:dyDescent="0.2">
      <c r="A19" s="40" t="s">
        <v>14</v>
      </c>
      <c r="B19" s="9">
        <v>32596.501209439091</v>
      </c>
      <c r="C19" s="9">
        <v>13513.866088968125</v>
      </c>
      <c r="D19" s="9">
        <v>19082.635120470983</v>
      </c>
      <c r="E19" s="9">
        <v>17493.851625385676</v>
      </c>
      <c r="F19" s="9">
        <v>6572.220333402076</v>
      </c>
      <c r="G19" s="9">
        <v>10921.631291983556</v>
      </c>
      <c r="H19" s="9">
        <v>11198.847383705615</v>
      </c>
      <c r="I19" s="9">
        <v>5132.1136620699117</v>
      </c>
      <c r="J19" s="20">
        <v>6066.7337216357273</v>
      </c>
      <c r="K19" s="9">
        <v>3903.8021503478403</v>
      </c>
      <c r="L19" s="9">
        <v>1809.5320434961491</v>
      </c>
      <c r="M19" s="10">
        <v>2094.2701068516922</v>
      </c>
    </row>
    <row r="20" spans="1:14" ht="15" customHeight="1" x14ac:dyDescent="0.2">
      <c r="A20" s="40" t="s">
        <v>15</v>
      </c>
      <c r="B20" s="9">
        <v>55224.411133655674</v>
      </c>
      <c r="C20" s="9">
        <v>24926.250689668919</v>
      </c>
      <c r="D20" s="9">
        <v>30298.160443986744</v>
      </c>
      <c r="E20" s="9">
        <v>27756.807934032178</v>
      </c>
      <c r="F20" s="9">
        <v>11858.350002286674</v>
      </c>
      <c r="G20" s="9">
        <v>15898.457931745561</v>
      </c>
      <c r="H20" s="9">
        <v>20487.542416104909</v>
      </c>
      <c r="I20" s="9">
        <v>9015.7641745846668</v>
      </c>
      <c r="J20" s="9">
        <v>11471.778241520306</v>
      </c>
      <c r="K20" s="9">
        <v>6980.0608035185433</v>
      </c>
      <c r="L20" s="9">
        <v>4052.1365327976005</v>
      </c>
      <c r="M20" s="10">
        <v>2927.9242707209351</v>
      </c>
    </row>
    <row r="21" spans="1:14" ht="7.5" customHeight="1" x14ac:dyDescent="0.2"/>
    <row r="22" spans="1:14" ht="47.25" customHeight="1" x14ac:dyDescent="0.2">
      <c r="A22" s="122" t="s">
        <v>164</v>
      </c>
      <c r="B22" s="122"/>
      <c r="C22" s="122"/>
      <c r="D22" s="122"/>
      <c r="E22" s="122"/>
      <c r="F22" s="122"/>
      <c r="G22" s="122"/>
      <c r="H22" s="122"/>
      <c r="I22" s="122"/>
      <c r="J22" s="122"/>
      <c r="K22" s="122"/>
      <c r="L22" s="122"/>
      <c r="M22" s="122"/>
      <c r="N22" s="52"/>
    </row>
    <row r="25" spans="1:14" x14ac:dyDescent="0.2">
      <c r="A25" s="35" t="s">
        <v>223</v>
      </c>
      <c r="B25" s="37"/>
      <c r="C25" s="37"/>
      <c r="D25" s="37"/>
      <c r="E25" s="37"/>
      <c r="F25" s="37"/>
      <c r="G25" s="37"/>
      <c r="H25" s="37"/>
      <c r="I25" s="37"/>
      <c r="J25" s="37"/>
      <c r="K25" s="37"/>
      <c r="L25" s="37"/>
      <c r="M25" s="37"/>
    </row>
    <row r="26" spans="1:14" x14ac:dyDescent="0.2">
      <c r="A26" s="37"/>
      <c r="B26" s="37"/>
      <c r="C26" s="37"/>
      <c r="D26" s="37"/>
      <c r="E26" s="37"/>
      <c r="F26" s="37"/>
      <c r="G26" s="37"/>
      <c r="H26" s="37"/>
      <c r="I26" s="37"/>
      <c r="J26" s="37"/>
      <c r="K26" s="37"/>
      <c r="L26" s="37"/>
      <c r="M26" s="37"/>
    </row>
    <row r="27" spans="1:14" ht="15" thickBot="1" x14ac:dyDescent="0.25">
      <c r="A27" s="3" t="s">
        <v>0</v>
      </c>
      <c r="M27" s="13" t="s">
        <v>50</v>
      </c>
    </row>
    <row r="28" spans="1:14" x14ac:dyDescent="0.2">
      <c r="A28" s="123" t="s">
        <v>25</v>
      </c>
      <c r="B28" s="128" t="s">
        <v>129</v>
      </c>
      <c r="C28" s="128"/>
      <c r="D28" s="128"/>
      <c r="E28" s="125" t="s">
        <v>21</v>
      </c>
      <c r="F28" s="126"/>
      <c r="G28" s="127"/>
      <c r="H28" s="125" t="s">
        <v>38</v>
      </c>
      <c r="I28" s="126"/>
      <c r="J28" s="127"/>
      <c r="K28" s="125" t="s">
        <v>105</v>
      </c>
      <c r="L28" s="126"/>
      <c r="M28" s="126"/>
    </row>
    <row r="29" spans="1:14" ht="23.25" thickBot="1" x14ac:dyDescent="0.25">
      <c r="A29" s="124"/>
      <c r="B29" s="44" t="s">
        <v>35</v>
      </c>
      <c r="C29" s="61" t="s">
        <v>219</v>
      </c>
      <c r="D29" s="61" t="s">
        <v>218</v>
      </c>
      <c r="E29" s="44" t="s">
        <v>35</v>
      </c>
      <c r="F29" s="61" t="s">
        <v>219</v>
      </c>
      <c r="G29" s="61" t="s">
        <v>218</v>
      </c>
      <c r="H29" s="44" t="s">
        <v>35</v>
      </c>
      <c r="I29" s="61" t="s">
        <v>219</v>
      </c>
      <c r="J29" s="61" t="s">
        <v>218</v>
      </c>
      <c r="K29" s="44" t="s">
        <v>35</v>
      </c>
      <c r="L29" s="61" t="s">
        <v>219</v>
      </c>
      <c r="M29" s="43" t="s">
        <v>218</v>
      </c>
    </row>
    <row r="30" spans="1:14" ht="22.5" x14ac:dyDescent="0.2">
      <c r="A30" s="38" t="s">
        <v>1</v>
      </c>
      <c r="B30" s="22">
        <f>B6/B$6*100</f>
        <v>100</v>
      </c>
      <c r="C30" s="22">
        <f t="shared" ref="C30:M30" si="0">C6/C$6*100</f>
        <v>100</v>
      </c>
      <c r="D30" s="22">
        <f t="shared" si="0"/>
        <v>100</v>
      </c>
      <c r="E30" s="22">
        <f t="shared" si="0"/>
        <v>100</v>
      </c>
      <c r="F30" s="22">
        <f t="shared" si="0"/>
        <v>100</v>
      </c>
      <c r="G30" s="22">
        <f t="shared" si="0"/>
        <v>100</v>
      </c>
      <c r="H30" s="22">
        <f t="shared" si="0"/>
        <v>100</v>
      </c>
      <c r="I30" s="22">
        <f t="shared" si="0"/>
        <v>100</v>
      </c>
      <c r="J30" s="22">
        <f t="shared" si="0"/>
        <v>100</v>
      </c>
      <c r="K30" s="22">
        <f t="shared" si="0"/>
        <v>100</v>
      </c>
      <c r="L30" s="22">
        <f t="shared" si="0"/>
        <v>100</v>
      </c>
      <c r="M30" s="23">
        <f t="shared" si="0"/>
        <v>100</v>
      </c>
    </row>
    <row r="31" spans="1:14" x14ac:dyDescent="0.2">
      <c r="A31" s="39" t="s">
        <v>2</v>
      </c>
      <c r="B31" s="24">
        <f t="shared" ref="B31:M31" si="1">B7/B$6*100</f>
        <v>36.597682835945442</v>
      </c>
      <c r="C31" s="24">
        <f t="shared" si="1"/>
        <v>35.126041185597124</v>
      </c>
      <c r="D31" s="24">
        <f t="shared" si="1"/>
        <v>37.663224562624066</v>
      </c>
      <c r="E31" s="24">
        <f t="shared" si="1"/>
        <v>37.996965412338909</v>
      </c>
      <c r="F31" s="24">
        <f t="shared" si="1"/>
        <v>35.944431844875375</v>
      </c>
      <c r="G31" s="24">
        <f t="shared" si="1"/>
        <v>39.254749038378094</v>
      </c>
      <c r="H31" s="24">
        <f t="shared" si="1"/>
        <v>35.474790278996331</v>
      </c>
      <c r="I31" s="24">
        <f t="shared" si="1"/>
        <v>35.335098643204788</v>
      </c>
      <c r="J31" s="24">
        <f t="shared" si="1"/>
        <v>35.580834601321023</v>
      </c>
      <c r="K31" s="24">
        <f t="shared" si="1"/>
        <v>33.928596972045504</v>
      </c>
      <c r="L31" s="24">
        <f t="shared" si="1"/>
        <v>32.309413490139434</v>
      </c>
      <c r="M31" s="25">
        <f t="shared" si="1"/>
        <v>35.947462590162537</v>
      </c>
    </row>
    <row r="32" spans="1:14" x14ac:dyDescent="0.2">
      <c r="A32" s="40" t="s">
        <v>3</v>
      </c>
      <c r="B32" s="24">
        <f t="shared" ref="B32:M32" si="2">B8/B$6*100</f>
        <v>13.5602239799084</v>
      </c>
      <c r="C32" s="24">
        <f t="shared" si="2"/>
        <v>13.058014188931589</v>
      </c>
      <c r="D32" s="24">
        <f t="shared" si="2"/>
        <v>13.923848839061911</v>
      </c>
      <c r="E32" s="24">
        <f t="shared" si="2"/>
        <v>11.746196082024744</v>
      </c>
      <c r="F32" s="24">
        <f t="shared" si="2"/>
        <v>11.4992649638688</v>
      </c>
      <c r="G32" s="24">
        <f t="shared" si="2"/>
        <v>11.897514395205834</v>
      </c>
      <c r="H32" s="24">
        <f t="shared" si="2"/>
        <v>15.067015402750011</v>
      </c>
      <c r="I32" s="24">
        <f t="shared" si="2"/>
        <v>14.62441969577711</v>
      </c>
      <c r="J32" s="24">
        <f t="shared" si="2"/>
        <v>15.403003749824828</v>
      </c>
      <c r="K32" s="24">
        <f t="shared" si="2"/>
        <v>16.874616852014682</v>
      </c>
      <c r="L32" s="24">
        <f t="shared" si="2"/>
        <v>14.061394547770725</v>
      </c>
      <c r="M32" s="25">
        <f t="shared" si="2"/>
        <v>20.382259963264804</v>
      </c>
    </row>
    <row r="33" spans="1:13" x14ac:dyDescent="0.2">
      <c r="A33" s="40" t="s">
        <v>4</v>
      </c>
      <c r="B33" s="24">
        <f t="shared" ref="B33:M33" si="3">B9/B$6*100</f>
        <v>3.1687237277636946</v>
      </c>
      <c r="C33" s="24">
        <f t="shared" si="3"/>
        <v>3.1889364341350994</v>
      </c>
      <c r="D33" s="24">
        <f t="shared" si="3"/>
        <v>3.1540887233502657</v>
      </c>
      <c r="E33" s="24">
        <f t="shared" si="3"/>
        <v>3.1785264392036048</v>
      </c>
      <c r="F33" s="24">
        <f t="shared" si="3"/>
        <v>3.2628190747383727</v>
      </c>
      <c r="G33" s="24">
        <f t="shared" si="3"/>
        <v>3.1268722794607533</v>
      </c>
      <c r="H33" s="24">
        <f t="shared" si="3"/>
        <v>3.0997938677713002</v>
      </c>
      <c r="I33" s="24">
        <f t="shared" si="3"/>
        <v>3.3270241375169971</v>
      </c>
      <c r="J33" s="24">
        <f t="shared" si="3"/>
        <v>2.9272962101248154</v>
      </c>
      <c r="K33" s="24">
        <f t="shared" si="3"/>
        <v>3.3243453767338051</v>
      </c>
      <c r="L33" s="24">
        <f t="shared" si="3"/>
        <v>2.6700051544055396</v>
      </c>
      <c r="M33" s="25">
        <f t="shared" si="3"/>
        <v>4.14020410563736</v>
      </c>
    </row>
    <row r="34" spans="1:13" x14ac:dyDescent="0.2">
      <c r="A34" s="40" t="s">
        <v>5</v>
      </c>
      <c r="B34" s="24">
        <f t="shared" ref="B34:M34" si="4">B10/B$6*100</f>
        <v>4.6409883240323691</v>
      </c>
      <c r="C34" s="24">
        <f t="shared" si="4"/>
        <v>4.865647956752901</v>
      </c>
      <c r="D34" s="24">
        <f t="shared" si="4"/>
        <v>4.478323579590433</v>
      </c>
      <c r="E34" s="24">
        <f t="shared" si="4"/>
        <v>3.7532948197105469</v>
      </c>
      <c r="F34" s="24">
        <f t="shared" si="4"/>
        <v>3.8686578319740774</v>
      </c>
      <c r="G34" s="24">
        <f t="shared" si="4"/>
        <v>3.6826008685003138</v>
      </c>
      <c r="H34" s="24">
        <f t="shared" si="4"/>
        <v>5.6474178864581255</v>
      </c>
      <c r="I34" s="24">
        <f t="shared" si="4"/>
        <v>5.5395374724633157</v>
      </c>
      <c r="J34" s="26">
        <f t="shared" si="4"/>
        <v>5.7293133079654028</v>
      </c>
      <c r="K34" s="24">
        <f t="shared" si="4"/>
        <v>5.49472578625784</v>
      </c>
      <c r="L34" s="24">
        <f t="shared" si="4"/>
        <v>6.2355623073306026</v>
      </c>
      <c r="M34" s="25">
        <f t="shared" si="4"/>
        <v>4.5710198580831483</v>
      </c>
    </row>
    <row r="35" spans="1:13" x14ac:dyDescent="0.2">
      <c r="A35" s="40" t="s">
        <v>6</v>
      </c>
      <c r="B35" s="24">
        <f t="shared" ref="B35:M35" si="5">B11/B$6*100</f>
        <v>0.21865640873815378</v>
      </c>
      <c r="C35" s="24">
        <f t="shared" si="5"/>
        <v>0.20178107601810058</v>
      </c>
      <c r="D35" s="24">
        <f t="shared" si="5"/>
        <v>0.23087498868969683</v>
      </c>
      <c r="E35" s="24">
        <f t="shared" si="5"/>
        <v>0.28018743165956173</v>
      </c>
      <c r="F35" s="24">
        <f t="shared" si="5"/>
        <v>0.29840238154889231</v>
      </c>
      <c r="G35" s="24">
        <f t="shared" si="5"/>
        <v>0.26902538974068801</v>
      </c>
      <c r="H35" s="24">
        <f t="shared" si="5"/>
        <v>0.14032567805340046</v>
      </c>
      <c r="I35" s="24">
        <f t="shared" si="5"/>
        <v>9.9852405438494884E-2</v>
      </c>
      <c r="J35" s="26">
        <f t="shared" si="5"/>
        <v>0.17105021458267572</v>
      </c>
      <c r="K35" s="24">
        <f t="shared" si="5"/>
        <v>0.18394257981326786</v>
      </c>
      <c r="L35" s="24">
        <f t="shared" si="5"/>
        <v>0.15031369489727697</v>
      </c>
      <c r="M35" s="25">
        <f t="shared" si="5"/>
        <v>0.22587247861175605</v>
      </c>
    </row>
    <row r="36" spans="1:13" x14ac:dyDescent="0.2">
      <c r="A36" s="40" t="s">
        <v>7</v>
      </c>
      <c r="B36" s="24">
        <f t="shared" ref="B36:M36" si="6">B12/B$6*100</f>
        <v>1.176535648220036</v>
      </c>
      <c r="C36" s="24">
        <f t="shared" si="6"/>
        <v>1.2226885149035283</v>
      </c>
      <c r="D36" s="24">
        <f t="shared" si="6"/>
        <v>1.1431186779640932</v>
      </c>
      <c r="E36" s="24">
        <f t="shared" si="6"/>
        <v>1.1154712492426615</v>
      </c>
      <c r="F36" s="24">
        <f t="shared" si="6"/>
        <v>1.1762804899125274</v>
      </c>
      <c r="G36" s="24">
        <f t="shared" si="6"/>
        <v>1.0782076115419892</v>
      </c>
      <c r="H36" s="24">
        <f t="shared" si="6"/>
        <v>1.222111130607231</v>
      </c>
      <c r="I36" s="24">
        <f t="shared" si="6"/>
        <v>1.2830874871076956</v>
      </c>
      <c r="J36" s="24">
        <f t="shared" si="6"/>
        <v>1.1758220570611806</v>
      </c>
      <c r="K36" s="24">
        <f t="shared" si="6"/>
        <v>1.3027980553106275</v>
      </c>
      <c r="L36" s="24">
        <f t="shared" si="6"/>
        <v>1.222008340996787</v>
      </c>
      <c r="M36" s="25">
        <f t="shared" si="6"/>
        <v>1.4035300466805618</v>
      </c>
    </row>
    <row r="37" spans="1:13" x14ac:dyDescent="0.2">
      <c r="A37" s="40" t="s">
        <v>8</v>
      </c>
      <c r="B37" s="24">
        <f t="shared" ref="B37:M37" si="7">B13/B$6*100</f>
        <v>3.0678246002041267</v>
      </c>
      <c r="C37" s="24">
        <f t="shared" si="7"/>
        <v>3.0912122293159365</v>
      </c>
      <c r="D37" s="24">
        <f t="shared" si="7"/>
        <v>3.050890793865594</v>
      </c>
      <c r="E37" s="24">
        <f t="shared" si="7"/>
        <v>2.7989369074290411</v>
      </c>
      <c r="F37" s="24">
        <f t="shared" si="7"/>
        <v>3.2221733015874223</v>
      </c>
      <c r="G37" s="24">
        <f t="shared" si="7"/>
        <v>2.5395794893800305</v>
      </c>
      <c r="H37" s="24">
        <f t="shared" si="7"/>
        <v>3.8389380467318031</v>
      </c>
      <c r="I37" s="24">
        <f t="shared" si="7"/>
        <v>3.3352736729729218</v>
      </c>
      <c r="J37" s="24">
        <f t="shared" si="7"/>
        <v>4.2212855429990066</v>
      </c>
      <c r="K37" s="24">
        <f t="shared" si="7"/>
        <v>1.995376994178337</v>
      </c>
      <c r="L37" s="24">
        <f t="shared" si="7"/>
        <v>2.172946629536713</v>
      </c>
      <c r="M37" s="25">
        <f t="shared" si="7"/>
        <v>1.7739757535823168</v>
      </c>
    </row>
    <row r="38" spans="1:13" x14ac:dyDescent="0.2">
      <c r="A38" s="40" t="s">
        <v>9</v>
      </c>
      <c r="B38" s="24">
        <f t="shared" ref="B38:M38" si="8">B14/B$6*100</f>
        <v>2.3555824257447253</v>
      </c>
      <c r="C38" s="24">
        <f t="shared" si="8"/>
        <v>2.342915987833031</v>
      </c>
      <c r="D38" s="24">
        <f t="shared" si="8"/>
        <v>2.3647535565836075</v>
      </c>
      <c r="E38" s="24">
        <f t="shared" si="8"/>
        <v>2.6268625463798214</v>
      </c>
      <c r="F38" s="24">
        <f t="shared" si="8"/>
        <v>2.660985018549165</v>
      </c>
      <c r="G38" s="24">
        <f t="shared" si="8"/>
        <v>2.6059524441262294</v>
      </c>
      <c r="H38" s="24">
        <f t="shared" si="8"/>
        <v>2.2300552984433333</v>
      </c>
      <c r="I38" s="24">
        <f t="shared" si="8"/>
        <v>2.3595567535447803</v>
      </c>
      <c r="J38" s="24">
        <f t="shared" si="8"/>
        <v>2.1317466633666324</v>
      </c>
      <c r="K38" s="24">
        <f t="shared" si="8"/>
        <v>1.5750060193081474</v>
      </c>
      <c r="L38" s="24">
        <f t="shared" si="8"/>
        <v>1.3916599268189884</v>
      </c>
      <c r="M38" s="25">
        <f t="shared" si="8"/>
        <v>1.8036095880073002</v>
      </c>
    </row>
    <row r="39" spans="1:13" x14ac:dyDescent="0.2">
      <c r="A39" s="40" t="s">
        <v>10</v>
      </c>
      <c r="B39" s="24">
        <f t="shared" ref="B39:M39" si="9">B15/B$6*100</f>
        <v>3.0129127198650627</v>
      </c>
      <c r="C39" s="24">
        <f t="shared" si="9"/>
        <v>3.167766671682605</v>
      </c>
      <c r="D39" s="24">
        <f t="shared" si="9"/>
        <v>2.9007907592208975</v>
      </c>
      <c r="E39" s="24">
        <f t="shared" si="9"/>
        <v>3.0273439746816972</v>
      </c>
      <c r="F39" s="24">
        <f t="shared" si="9"/>
        <v>3.3334989563001871</v>
      </c>
      <c r="G39" s="24">
        <f t="shared" si="9"/>
        <v>2.8397335360441822</v>
      </c>
      <c r="H39" s="24">
        <f t="shared" si="9"/>
        <v>2.922766582300889</v>
      </c>
      <c r="I39" s="24">
        <f t="shared" si="9"/>
        <v>3.0680383455062055</v>
      </c>
      <c r="J39" s="24">
        <f t="shared" si="9"/>
        <v>2.812486209430082</v>
      </c>
      <c r="K39" s="24">
        <f t="shared" si="9"/>
        <v>3.2096691863358484</v>
      </c>
      <c r="L39" s="24">
        <f t="shared" si="9"/>
        <v>2.9127498049780747</v>
      </c>
      <c r="M39" s="25">
        <f t="shared" si="9"/>
        <v>3.5798806769262241</v>
      </c>
    </row>
    <row r="40" spans="1:13" x14ac:dyDescent="0.2">
      <c r="A40" s="40" t="s">
        <v>11</v>
      </c>
      <c r="B40" s="24">
        <f t="shared" ref="B40:M40" si="10">B16/B$6*100</f>
        <v>1.4688631376628065</v>
      </c>
      <c r="C40" s="24">
        <f t="shared" si="10"/>
        <v>1.6558916426976205</v>
      </c>
      <c r="D40" s="24">
        <f t="shared" si="10"/>
        <v>1.3334452007311177</v>
      </c>
      <c r="E40" s="24">
        <f t="shared" si="10"/>
        <v>1.355657488193529</v>
      </c>
      <c r="F40" s="24">
        <f t="shared" si="10"/>
        <v>1.466671567396812</v>
      </c>
      <c r="G40" s="24">
        <f t="shared" si="10"/>
        <v>1.287628544211747</v>
      </c>
      <c r="H40" s="24">
        <f t="shared" si="10"/>
        <v>1.725719779504977</v>
      </c>
      <c r="I40" s="24">
        <f t="shared" si="10"/>
        <v>2.0628771193790718</v>
      </c>
      <c r="J40" s="24">
        <f t="shared" si="10"/>
        <v>1.4697730191913594</v>
      </c>
      <c r="K40" s="24">
        <f t="shared" si="10"/>
        <v>1.2108793964962989</v>
      </c>
      <c r="L40" s="24">
        <f t="shared" si="10"/>
        <v>1.2963259680904591</v>
      </c>
      <c r="M40" s="25">
        <f t="shared" si="10"/>
        <v>1.1043410408960115</v>
      </c>
    </row>
    <row r="41" spans="1:13" x14ac:dyDescent="0.2">
      <c r="A41" s="40" t="s">
        <v>12</v>
      </c>
      <c r="B41" s="24">
        <f t="shared" ref="B41:M41" si="11">B17/B$6*100</f>
        <v>18.032975134674047</v>
      </c>
      <c r="C41" s="24">
        <f t="shared" si="11"/>
        <v>19.272014287912345</v>
      </c>
      <c r="D41" s="24">
        <f t="shared" si="11"/>
        <v>17.135849181184319</v>
      </c>
      <c r="E41" s="24">
        <f t="shared" si="11"/>
        <v>19.638341751518766</v>
      </c>
      <c r="F41" s="24">
        <f t="shared" si="11"/>
        <v>20.087257351977726</v>
      </c>
      <c r="G41" s="24">
        <f t="shared" si="11"/>
        <v>19.36324822774823</v>
      </c>
      <c r="H41" s="24">
        <f t="shared" si="11"/>
        <v>15.382855986984534</v>
      </c>
      <c r="I41" s="24">
        <f t="shared" si="11"/>
        <v>16.267192567783727</v>
      </c>
      <c r="J41" s="24">
        <f t="shared" si="11"/>
        <v>14.711528223611758</v>
      </c>
      <c r="K41" s="24">
        <f t="shared" si="11"/>
        <v>18.858512344567952</v>
      </c>
      <c r="L41" s="24">
        <f t="shared" si="11"/>
        <v>23.599133758443674</v>
      </c>
      <c r="M41" s="25">
        <f t="shared" si="11"/>
        <v>12.947707492658139</v>
      </c>
    </row>
    <row r="42" spans="1:13" x14ac:dyDescent="0.2">
      <c r="A42" s="40" t="s">
        <v>13</v>
      </c>
      <c r="B42" s="24">
        <f t="shared" ref="B42:M42" si="12">B18/B$6*100</f>
        <v>3.9615892211024359</v>
      </c>
      <c r="C42" s="24">
        <f t="shared" si="12"/>
        <v>3.7005697869461867</v>
      </c>
      <c r="D42" s="24">
        <f t="shared" si="12"/>
        <v>4.1505802696377208</v>
      </c>
      <c r="E42" s="24">
        <f t="shared" si="12"/>
        <v>3.8465453581239304</v>
      </c>
      <c r="F42" s="24">
        <f t="shared" si="12"/>
        <v>3.9224861229298718</v>
      </c>
      <c r="G42" s="24">
        <f t="shared" si="12"/>
        <v>3.8000091883696583</v>
      </c>
      <c r="H42" s="24">
        <f t="shared" si="12"/>
        <v>4.3550886809185938</v>
      </c>
      <c r="I42" s="24">
        <f t="shared" si="12"/>
        <v>3.4966387422874714</v>
      </c>
      <c r="J42" s="24">
        <f t="shared" si="12"/>
        <v>5.0067650785497548</v>
      </c>
      <c r="K42" s="24">
        <f t="shared" si="12"/>
        <v>3.3212434560344</v>
      </c>
      <c r="L42" s="24">
        <f t="shared" si="12"/>
        <v>3.5153738262098688</v>
      </c>
      <c r="M42" s="25">
        <f t="shared" si="12"/>
        <v>3.0791935993262478</v>
      </c>
    </row>
    <row r="43" spans="1:13" x14ac:dyDescent="0.2">
      <c r="A43" s="40" t="s">
        <v>14</v>
      </c>
      <c r="B43" s="24">
        <f t="shared" ref="B43:M43" si="13">B19/B$6*100</f>
        <v>3.2430775971264709</v>
      </c>
      <c r="C43" s="24">
        <f t="shared" si="13"/>
        <v>3.2014546945553874</v>
      </c>
      <c r="D43" s="24">
        <f t="shared" si="13"/>
        <v>3.2732146481296653</v>
      </c>
      <c r="E43" s="24">
        <f t="shared" si="13"/>
        <v>3.3385400472503388</v>
      </c>
      <c r="F43" s="24">
        <f t="shared" si="13"/>
        <v>3.3010107536480322</v>
      </c>
      <c r="G43" s="24">
        <f t="shared" si="13"/>
        <v>3.3615378348324905</v>
      </c>
      <c r="H43" s="24">
        <f t="shared" si="13"/>
        <v>3.143075299331024</v>
      </c>
      <c r="I43" s="24">
        <f t="shared" si="13"/>
        <v>3.3377900467569885</v>
      </c>
      <c r="J43" s="26">
        <f t="shared" si="13"/>
        <v>2.9952611992210669</v>
      </c>
      <c r="K43" s="24">
        <f t="shared" si="13"/>
        <v>3.1277750567051523</v>
      </c>
      <c r="L43" s="24">
        <f t="shared" si="13"/>
        <v>2.6126133110912644</v>
      </c>
      <c r="M43" s="25">
        <f t="shared" si="13"/>
        <v>3.7701002456730297</v>
      </c>
    </row>
    <row r="44" spans="1:13" x14ac:dyDescent="0.2">
      <c r="A44" s="40" t="s">
        <v>15</v>
      </c>
      <c r="B44" s="24">
        <f t="shared" ref="B44:M44" si="14">B20/B$6*100</f>
        <v>5.4943642390122092</v>
      </c>
      <c r="C44" s="24">
        <f t="shared" si="14"/>
        <v>5.9050653427185411</v>
      </c>
      <c r="D44" s="24">
        <f t="shared" si="14"/>
        <v>5.1969962193666106</v>
      </c>
      <c r="E44" s="24">
        <f t="shared" si="14"/>
        <v>5.2971304922428351</v>
      </c>
      <c r="F44" s="24">
        <f t="shared" si="14"/>
        <v>5.9560603406927326</v>
      </c>
      <c r="G44" s="24">
        <f t="shared" si="14"/>
        <v>4.8933411524597608</v>
      </c>
      <c r="H44" s="24">
        <f t="shared" si="14"/>
        <v>5.7500460811484446</v>
      </c>
      <c r="I44" s="24">
        <f t="shared" si="14"/>
        <v>5.8636129102604055</v>
      </c>
      <c r="J44" s="24">
        <f t="shared" si="14"/>
        <v>5.6638339227504062</v>
      </c>
      <c r="K44" s="24">
        <f t="shared" si="14"/>
        <v>5.5925119241981367</v>
      </c>
      <c r="L44" s="24">
        <f t="shared" si="14"/>
        <v>5.8504992392906168</v>
      </c>
      <c r="M44" s="25">
        <f t="shared" si="14"/>
        <v>5.270842560490566</v>
      </c>
    </row>
    <row r="47" spans="1:13" x14ac:dyDescent="0.2">
      <c r="A47" s="35" t="s">
        <v>224</v>
      </c>
      <c r="B47" s="37"/>
      <c r="C47" s="37"/>
      <c r="D47" s="37"/>
      <c r="E47" s="37"/>
      <c r="F47" s="37"/>
      <c r="G47" s="37"/>
      <c r="H47" s="37"/>
      <c r="I47" s="37"/>
      <c r="J47" s="37"/>
      <c r="K47" s="37"/>
      <c r="L47" s="37"/>
      <c r="M47" s="37"/>
    </row>
    <row r="48" spans="1:13" x14ac:dyDescent="0.2">
      <c r="A48" s="37"/>
      <c r="B48" s="37"/>
      <c r="C48" s="37"/>
      <c r="D48" s="37"/>
      <c r="E48" s="37"/>
      <c r="F48" s="37"/>
      <c r="G48" s="37"/>
      <c r="H48" s="37"/>
      <c r="I48" s="37"/>
      <c r="J48" s="37"/>
      <c r="K48" s="37"/>
      <c r="L48" s="37"/>
      <c r="M48" s="37"/>
    </row>
    <row r="49" spans="1:13" ht="15" thickBot="1" x14ac:dyDescent="0.25">
      <c r="A49" s="3" t="s">
        <v>0</v>
      </c>
      <c r="M49" s="13" t="s">
        <v>50</v>
      </c>
    </row>
    <row r="50" spans="1:13" x14ac:dyDescent="0.2">
      <c r="A50" s="123" t="s">
        <v>25</v>
      </c>
      <c r="B50" s="128" t="s">
        <v>129</v>
      </c>
      <c r="C50" s="128"/>
      <c r="D50" s="128"/>
      <c r="E50" s="125" t="s">
        <v>21</v>
      </c>
      <c r="F50" s="126"/>
      <c r="G50" s="127"/>
      <c r="H50" s="125" t="s">
        <v>38</v>
      </c>
      <c r="I50" s="126"/>
      <c r="J50" s="127"/>
      <c r="K50" s="125" t="s">
        <v>105</v>
      </c>
      <c r="L50" s="126"/>
      <c r="M50" s="126"/>
    </row>
    <row r="51" spans="1:13" ht="23.25" thickBot="1" x14ac:dyDescent="0.25">
      <c r="A51" s="124"/>
      <c r="B51" s="44" t="s">
        <v>35</v>
      </c>
      <c r="C51" s="61" t="s">
        <v>219</v>
      </c>
      <c r="D51" s="61" t="s">
        <v>218</v>
      </c>
      <c r="E51" s="44" t="s">
        <v>35</v>
      </c>
      <c r="F51" s="61" t="s">
        <v>219</v>
      </c>
      <c r="G51" s="61" t="s">
        <v>218</v>
      </c>
      <c r="H51" s="44" t="s">
        <v>35</v>
      </c>
      <c r="I51" s="61" t="s">
        <v>219</v>
      </c>
      <c r="J51" s="61" t="s">
        <v>218</v>
      </c>
      <c r="K51" s="44" t="s">
        <v>35</v>
      </c>
      <c r="L51" s="61" t="s">
        <v>219</v>
      </c>
      <c r="M51" s="43" t="s">
        <v>218</v>
      </c>
    </row>
    <row r="52" spans="1:13" ht="22.5" x14ac:dyDescent="0.2">
      <c r="A52" s="38" t="s">
        <v>1</v>
      </c>
      <c r="B52" s="22">
        <v>100</v>
      </c>
      <c r="C52" s="22">
        <v>100</v>
      </c>
      <c r="D52" s="22">
        <v>100</v>
      </c>
      <c r="E52" s="22">
        <f>E6/B6*100</f>
        <v>52.133298252232073</v>
      </c>
      <c r="F52" s="22">
        <f>F6/C6*100</f>
        <v>47.166421176320419</v>
      </c>
      <c r="G52" s="22">
        <f>G6/D6*100</f>
        <v>55.729564214407546</v>
      </c>
      <c r="H52" s="22">
        <f>H6/B6*100</f>
        <v>35.44907389479944</v>
      </c>
      <c r="I52" s="22">
        <f>I6/C6*100</f>
        <v>36.425456237672407</v>
      </c>
      <c r="J52" s="22">
        <f>J6/D6*100</f>
        <v>34.742124531632747</v>
      </c>
      <c r="K52" s="22">
        <f>K6/B6*100</f>
        <v>12.417627852968607</v>
      </c>
      <c r="L52" s="22">
        <f>L6/C6*100</f>
        <v>16.408122586007551</v>
      </c>
      <c r="M52" s="23">
        <f>M6/D6*100</f>
        <v>9.5283112539597266</v>
      </c>
    </row>
    <row r="53" spans="1:13" x14ac:dyDescent="0.2">
      <c r="A53" s="39" t="s">
        <v>2</v>
      </c>
      <c r="B53" s="24">
        <v>100</v>
      </c>
      <c r="C53" s="24">
        <v>100</v>
      </c>
      <c r="D53" s="24">
        <v>100</v>
      </c>
      <c r="E53" s="24">
        <f t="shared" ref="E53:E66" si="15">E7/B7*100</f>
        <v>54.126572422656395</v>
      </c>
      <c r="F53" s="24">
        <f t="shared" ref="F53:F66" si="16">F7/C7*100</f>
        <v>48.265336887269143</v>
      </c>
      <c r="G53" s="24">
        <f t="shared" ref="G53:G65" si="17">G7/D7*100</f>
        <v>58.08451301394166</v>
      </c>
      <c r="H53" s="24">
        <f t="shared" ref="H53:H66" si="18">H7/B7*100</f>
        <v>34.36142303434351</v>
      </c>
      <c r="I53" s="24">
        <f t="shared" ref="I53:I66" si="19">I7/C7*100</f>
        <v>36.642247342397567</v>
      </c>
      <c r="J53" s="24">
        <f t="shared" ref="J53:J66" si="20">J7/D7*100</f>
        <v>32.821241436805884</v>
      </c>
      <c r="K53" s="24">
        <f t="shared" ref="K53:K66" si="21">K7/B7*100</f>
        <v>11.512004534844882</v>
      </c>
      <c r="L53" s="24">
        <f t="shared" ref="L53:L66" si="22">L7/C7*100</f>
        <v>15.092415750101326</v>
      </c>
      <c r="M53" s="25">
        <f t="shared" ref="M53:M66" si="23">M7/D7*100</f>
        <v>9.0942455492525145</v>
      </c>
    </row>
    <row r="54" spans="1:13" x14ac:dyDescent="0.2">
      <c r="A54" s="40" t="s">
        <v>3</v>
      </c>
      <c r="B54" s="24">
        <v>100</v>
      </c>
      <c r="C54" s="24">
        <v>100</v>
      </c>
      <c r="D54" s="24">
        <v>100</v>
      </c>
      <c r="E54" s="24">
        <f t="shared" si="15"/>
        <v>45.159131927371909</v>
      </c>
      <c r="F54" s="24">
        <f t="shared" si="16"/>
        <v>41.536114653917252</v>
      </c>
      <c r="G54" s="24">
        <f t="shared" si="17"/>
        <v>47.61925385309862</v>
      </c>
      <c r="H54" s="24">
        <f t="shared" si="18"/>
        <v>39.388120961536984</v>
      </c>
      <c r="I54" s="24">
        <f t="shared" si="19"/>
        <v>40.794959472583429</v>
      </c>
      <c r="J54" s="24">
        <f t="shared" si="20"/>
        <v>38.432841423583987</v>
      </c>
      <c r="K54" s="24">
        <f t="shared" si="21"/>
        <v>15.452747133102033</v>
      </c>
      <c r="L54" s="24">
        <f t="shared" si="22"/>
        <v>17.6689259279261</v>
      </c>
      <c r="M54" s="25">
        <f t="shared" si="23"/>
        <v>13.947904723317379</v>
      </c>
    </row>
    <row r="55" spans="1:13" x14ac:dyDescent="0.2">
      <c r="A55" s="40" t="s">
        <v>4</v>
      </c>
      <c r="B55" s="24">
        <v>100</v>
      </c>
      <c r="C55" s="24">
        <v>100</v>
      </c>
      <c r="D55" s="24">
        <v>100</v>
      </c>
      <c r="E55" s="24">
        <f t="shared" si="15"/>
        <v>52.294576963499864</v>
      </c>
      <c r="F55" s="24">
        <f t="shared" si="16"/>
        <v>48.259192956595129</v>
      </c>
      <c r="G55" s="24">
        <f t="shared" si="17"/>
        <v>55.248677121346525</v>
      </c>
      <c r="H55" s="24">
        <f t="shared" si="18"/>
        <v>34.677943335508601</v>
      </c>
      <c r="I55" s="24">
        <f t="shared" si="19"/>
        <v>38.002755660344093</v>
      </c>
      <c r="J55" s="24">
        <f t="shared" si="20"/>
        <v>32.244016701314251</v>
      </c>
      <c r="K55" s="24">
        <f t="shared" si="21"/>
        <v>13.027479606797574</v>
      </c>
      <c r="L55" s="24">
        <f t="shared" si="22"/>
        <v>13.738051160195097</v>
      </c>
      <c r="M55" s="25">
        <f t="shared" si="23"/>
        <v>12.507306177339208</v>
      </c>
    </row>
    <row r="56" spans="1:13" x14ac:dyDescent="0.2">
      <c r="A56" s="40" t="s">
        <v>5</v>
      </c>
      <c r="B56" s="24">
        <v>100</v>
      </c>
      <c r="C56" s="24">
        <v>100</v>
      </c>
      <c r="D56" s="24">
        <v>100</v>
      </c>
      <c r="E56" s="24">
        <f t="shared" si="15"/>
        <v>42.161631230848748</v>
      </c>
      <c r="F56" s="24">
        <f t="shared" si="16"/>
        <v>37.501838668108689</v>
      </c>
      <c r="G56" s="24">
        <f t="shared" si="17"/>
        <v>45.827358816240476</v>
      </c>
      <c r="H56" s="24">
        <f t="shared" si="18"/>
        <v>43.136444221416212</v>
      </c>
      <c r="I56" s="24">
        <f t="shared" si="19"/>
        <v>41.470361516828127</v>
      </c>
      <c r="J56" s="24">
        <f t="shared" si="20"/>
        <v>44.447104566811781</v>
      </c>
      <c r="K56" s="24">
        <f t="shared" si="21"/>
        <v>14.701924504859907</v>
      </c>
      <c r="L56" s="24">
        <f t="shared" si="22"/>
        <v>21.027799717686104</v>
      </c>
      <c r="M56" s="25">
        <f t="shared" si="23"/>
        <v>9.7255366169477</v>
      </c>
    </row>
    <row r="57" spans="1:13" x14ac:dyDescent="0.2">
      <c r="A57" s="40" t="s">
        <v>6</v>
      </c>
      <c r="B57" s="24">
        <v>100</v>
      </c>
      <c r="C57" s="24">
        <v>100</v>
      </c>
      <c r="D57" s="24">
        <v>100</v>
      </c>
      <c r="E57" s="24">
        <f t="shared" si="15"/>
        <v>66.803872914272361</v>
      </c>
      <c r="F57" s="24">
        <f t="shared" si="16"/>
        <v>69.75169666995717</v>
      </c>
      <c r="G57" s="24">
        <f t="shared" si="17"/>
        <v>64.938466561270957</v>
      </c>
      <c r="H57" s="24">
        <f t="shared" si="18"/>
        <v>22.749917824772332</v>
      </c>
      <c r="I57" s="24">
        <f t="shared" si="19"/>
        <v>18.025324754438067</v>
      </c>
      <c r="J57" s="24">
        <f t="shared" si="20"/>
        <v>25.739677952647039</v>
      </c>
      <c r="K57" s="24">
        <f t="shared" si="21"/>
        <v>10.446208805941911</v>
      </c>
      <c r="L57" s="24">
        <f t="shared" si="22"/>
        <v>12.222977401552837</v>
      </c>
      <c r="M57" s="25">
        <f t="shared" si="23"/>
        <v>9.3218554860820113</v>
      </c>
    </row>
    <row r="58" spans="1:13" x14ac:dyDescent="0.2">
      <c r="A58" s="40" t="s">
        <v>7</v>
      </c>
      <c r="B58" s="24">
        <v>100</v>
      </c>
      <c r="C58" s="24">
        <v>100</v>
      </c>
      <c r="D58" s="24">
        <v>100</v>
      </c>
      <c r="E58" s="24">
        <f t="shared" si="15"/>
        <v>49.427482640697455</v>
      </c>
      <c r="F58" s="24">
        <f t="shared" si="16"/>
        <v>45.376185620816365</v>
      </c>
      <c r="G58" s="24">
        <f t="shared" si="17"/>
        <v>52.565006138216305</v>
      </c>
      <c r="H58" s="24">
        <f t="shared" si="18"/>
        <v>36.8222653024538</v>
      </c>
      <c r="I58" s="24">
        <f t="shared" si="19"/>
        <v>38.224818946985891</v>
      </c>
      <c r="J58" s="24">
        <f t="shared" si="20"/>
        <v>35.736058837053911</v>
      </c>
      <c r="K58" s="24">
        <f t="shared" si="21"/>
        <v>13.750251803159161</v>
      </c>
      <c r="L58" s="24">
        <f t="shared" si="22"/>
        <v>16.398994850933921</v>
      </c>
      <c r="M58" s="25">
        <f t="shared" si="23"/>
        <v>11.698935024729856</v>
      </c>
    </row>
    <row r="59" spans="1:13" x14ac:dyDescent="0.2">
      <c r="A59" s="40" t="s">
        <v>8</v>
      </c>
      <c r="B59" s="24">
        <v>100</v>
      </c>
      <c r="C59" s="24">
        <v>100</v>
      </c>
      <c r="D59" s="24">
        <v>100</v>
      </c>
      <c r="E59" s="24">
        <f t="shared" si="15"/>
        <v>47.563935882927986</v>
      </c>
      <c r="F59" s="24">
        <f t="shared" si="16"/>
        <v>49.164655084002121</v>
      </c>
      <c r="G59" s="24">
        <f t="shared" si="17"/>
        <v>46.389617916042582</v>
      </c>
      <c r="H59" s="24">
        <f t="shared" si="18"/>
        <v>44.359380417999716</v>
      </c>
      <c r="I59" s="24">
        <f t="shared" si="19"/>
        <v>39.301366649426299</v>
      </c>
      <c r="J59" s="24">
        <f t="shared" si="20"/>
        <v>48.070035254402931</v>
      </c>
      <c r="K59" s="24">
        <f t="shared" si="21"/>
        <v>8.0766836990723103</v>
      </c>
      <c r="L59" s="24">
        <f t="shared" si="22"/>
        <v>11.533978266571591</v>
      </c>
      <c r="M59" s="25">
        <f t="shared" si="23"/>
        <v>5.5403468295544416</v>
      </c>
    </row>
    <row r="60" spans="1:13" x14ac:dyDescent="0.2">
      <c r="A60" s="40" t="s">
        <v>9</v>
      </c>
      <c r="B60" s="24">
        <v>100</v>
      </c>
      <c r="C60" s="24">
        <v>100</v>
      </c>
      <c r="D60" s="24">
        <v>100</v>
      </c>
      <c r="E60" s="24">
        <f t="shared" si="15"/>
        <v>58.137217828300258</v>
      </c>
      <c r="F60" s="24">
        <f t="shared" si="16"/>
        <v>53.569628949799629</v>
      </c>
      <c r="G60" s="24">
        <f t="shared" si="17"/>
        <v>61.41383894753023</v>
      </c>
      <c r="H60" s="24">
        <f t="shared" si="18"/>
        <v>33.560020740523974</v>
      </c>
      <c r="I60" s="24">
        <f t="shared" si="19"/>
        <v>36.684171226320089</v>
      </c>
      <c r="J60" s="24">
        <f t="shared" si="20"/>
        <v>31.318869504344331</v>
      </c>
      <c r="K60" s="24">
        <f t="shared" si="21"/>
        <v>8.3027613044662569</v>
      </c>
      <c r="L60" s="24">
        <f t="shared" si="22"/>
        <v>9.7461995205384948</v>
      </c>
      <c r="M60" s="25">
        <f t="shared" si="23"/>
        <v>7.2672915481254385</v>
      </c>
    </row>
    <row r="61" spans="1:13" x14ac:dyDescent="0.2">
      <c r="A61" s="40" t="s">
        <v>10</v>
      </c>
      <c r="B61" s="24">
        <v>100</v>
      </c>
      <c r="C61" s="24">
        <v>100</v>
      </c>
      <c r="D61" s="24">
        <v>100</v>
      </c>
      <c r="E61" s="24">
        <f t="shared" si="15"/>
        <v>52.383006418867325</v>
      </c>
      <c r="F61" s="24">
        <f t="shared" si="16"/>
        <v>49.63408989973513</v>
      </c>
      <c r="G61" s="24">
        <f t="shared" si="17"/>
        <v>54.556541848363437</v>
      </c>
      <c r="H61" s="24">
        <f t="shared" si="18"/>
        <v>34.388440086599957</v>
      </c>
      <c r="I61" s="24">
        <f t="shared" si="19"/>
        <v>35.278702023333381</v>
      </c>
      <c r="J61" s="24">
        <f t="shared" si="20"/>
        <v>33.684520615945203</v>
      </c>
      <c r="K61" s="24">
        <f t="shared" si="21"/>
        <v>13.22855362661954</v>
      </c>
      <c r="L61" s="24">
        <f t="shared" si="22"/>
        <v>15.087208376071469</v>
      </c>
      <c r="M61" s="25">
        <f t="shared" si="23"/>
        <v>11.75893753569131</v>
      </c>
    </row>
    <row r="62" spans="1:13" x14ac:dyDescent="0.2">
      <c r="A62" s="40" t="s">
        <v>11</v>
      </c>
      <c r="B62" s="24">
        <v>100</v>
      </c>
      <c r="C62" s="24">
        <v>100</v>
      </c>
      <c r="D62" s="24">
        <v>100</v>
      </c>
      <c r="E62" s="24">
        <f t="shared" si="15"/>
        <v>48.115371914309158</v>
      </c>
      <c r="F62" s="24">
        <f t="shared" si="16"/>
        <v>41.776676137138075</v>
      </c>
      <c r="G62" s="24">
        <f t="shared" si="17"/>
        <v>53.814718144853465</v>
      </c>
      <c r="H62" s="24">
        <f t="shared" si="18"/>
        <v>41.647970063928696</v>
      </c>
      <c r="I62" s="24">
        <f t="shared" si="19"/>
        <v>45.378114302953527</v>
      </c>
      <c r="J62" s="24">
        <f t="shared" si="20"/>
        <v>38.294065056428707</v>
      </c>
      <c r="K62" s="24">
        <f t="shared" si="21"/>
        <v>10.236658089495874</v>
      </c>
      <c r="L62" s="24">
        <f t="shared" si="22"/>
        <v>12.845209702974083</v>
      </c>
      <c r="M62" s="25">
        <f t="shared" si="23"/>
        <v>7.8912167987178305</v>
      </c>
    </row>
    <row r="63" spans="1:13" x14ac:dyDescent="0.2">
      <c r="A63" s="40" t="s">
        <v>12</v>
      </c>
      <c r="B63" s="24">
        <v>100</v>
      </c>
      <c r="C63" s="24">
        <v>100</v>
      </c>
      <c r="D63" s="24">
        <v>100</v>
      </c>
      <c r="E63" s="24">
        <f t="shared" si="15"/>
        <v>56.774410216015369</v>
      </c>
      <c r="F63" s="24">
        <f t="shared" si="16"/>
        <v>49.161651002654629</v>
      </c>
      <c r="G63" s="24">
        <f t="shared" si="17"/>
        <v>62.973557604177465</v>
      </c>
      <c r="H63" s="24">
        <f t="shared" si="18"/>
        <v>30.239491516136308</v>
      </c>
      <c r="I63" s="24">
        <f t="shared" si="19"/>
        <v>30.746132819092221</v>
      </c>
      <c r="J63" s="24">
        <f t="shared" si="20"/>
        <v>29.826928341349053</v>
      </c>
      <c r="K63" s="24">
        <f t="shared" si="21"/>
        <v>12.986098323020403</v>
      </c>
      <c r="L63" s="24">
        <f t="shared" si="22"/>
        <v>20.092216301178269</v>
      </c>
      <c r="M63" s="25">
        <f t="shared" si="23"/>
        <v>7.1995140544734122</v>
      </c>
    </row>
    <row r="64" spans="1:13" x14ac:dyDescent="0.2">
      <c r="A64" s="40" t="s">
        <v>13</v>
      </c>
      <c r="B64" s="24">
        <v>100</v>
      </c>
      <c r="C64" s="24">
        <v>100</v>
      </c>
      <c r="D64" s="24">
        <v>100</v>
      </c>
      <c r="E64" s="24">
        <f t="shared" si="15"/>
        <v>50.619356324886489</v>
      </c>
      <c r="F64" s="24">
        <f t="shared" si="16"/>
        <v>49.994904348245676</v>
      </c>
      <c r="G64" s="24">
        <f t="shared" si="17"/>
        <v>51.022469708089744</v>
      </c>
      <c r="H64" s="24">
        <f t="shared" si="18"/>
        <v>38.970183896382309</v>
      </c>
      <c r="I64" s="24">
        <f t="shared" si="19"/>
        <v>34.418121753960676</v>
      </c>
      <c r="J64" s="24">
        <f t="shared" si="20"/>
        <v>41.908756019501887</v>
      </c>
      <c r="K64" s="24">
        <f t="shared" si="21"/>
        <v>10.410459778731331</v>
      </c>
      <c r="L64" s="24">
        <f t="shared" si="22"/>
        <v>15.586973897793625</v>
      </c>
      <c r="M64" s="25">
        <f t="shared" si="23"/>
        <v>7.0687742724084002</v>
      </c>
    </row>
    <row r="65" spans="1:13" x14ac:dyDescent="0.2">
      <c r="A65" s="40" t="s">
        <v>14</v>
      </c>
      <c r="B65" s="24">
        <v>100</v>
      </c>
      <c r="C65" s="24">
        <v>100</v>
      </c>
      <c r="D65" s="24">
        <v>100</v>
      </c>
      <c r="E65" s="24">
        <f t="shared" si="15"/>
        <v>53.667881448331379</v>
      </c>
      <c r="F65" s="24">
        <f t="shared" si="16"/>
        <v>48.633161599604904</v>
      </c>
      <c r="G65" s="24">
        <f t="shared" si="17"/>
        <v>57.233349707909717</v>
      </c>
      <c r="H65" s="24">
        <f t="shared" si="18"/>
        <v>34.355979838912042</v>
      </c>
      <c r="I65" s="24">
        <f t="shared" si="19"/>
        <v>37.976650266347157</v>
      </c>
      <c r="J65" s="24">
        <f t="shared" si="20"/>
        <v>31.79190758160864</v>
      </c>
      <c r="K65" s="24">
        <f t="shared" si="21"/>
        <v>11.976138559366003</v>
      </c>
      <c r="L65" s="24">
        <f t="shared" si="22"/>
        <v>13.390187764057673</v>
      </c>
      <c r="M65" s="25">
        <f t="shared" si="23"/>
        <v>10.974742710481607</v>
      </c>
    </row>
    <row r="66" spans="1:13" x14ac:dyDescent="0.2">
      <c r="A66" s="40" t="s">
        <v>15</v>
      </c>
      <c r="B66" s="24">
        <v>100</v>
      </c>
      <c r="C66" s="24">
        <v>100</v>
      </c>
      <c r="D66" s="24">
        <v>100</v>
      </c>
      <c r="E66" s="24">
        <f t="shared" si="15"/>
        <v>50.261845014253517</v>
      </c>
      <c r="F66" s="24">
        <f t="shared" si="16"/>
        <v>47.573741233379941</v>
      </c>
      <c r="G66" s="24">
        <f>G20/D20*100</f>
        <v>52.473343921778984</v>
      </c>
      <c r="H66" s="24">
        <f t="shared" si="18"/>
        <v>37.098706886199984</v>
      </c>
      <c r="I66" s="24">
        <f t="shared" si="19"/>
        <v>36.169756482154746</v>
      </c>
      <c r="J66" s="24">
        <f t="shared" si="20"/>
        <v>37.862952976067902</v>
      </c>
      <c r="K66" s="24">
        <f t="shared" si="21"/>
        <v>12.639448135762288</v>
      </c>
      <c r="L66" s="24">
        <f t="shared" si="22"/>
        <v>16.256502364702097</v>
      </c>
      <c r="M66" s="25">
        <f t="shared" si="23"/>
        <v>9.6637031021533133</v>
      </c>
    </row>
  </sheetData>
  <mergeCells count="16">
    <mergeCell ref="A28:A29"/>
    <mergeCell ref="B28:D28"/>
    <mergeCell ref="E28:G28"/>
    <mergeCell ref="H28:J28"/>
    <mergeCell ref="K28:M28"/>
    <mergeCell ref="A50:A51"/>
    <mergeCell ref="B50:D50"/>
    <mergeCell ref="E50:G50"/>
    <mergeCell ref="H50:J50"/>
    <mergeCell ref="K50:M50"/>
    <mergeCell ref="A22:M22"/>
    <mergeCell ref="A4:A5"/>
    <mergeCell ref="B4:D4"/>
    <mergeCell ref="E4:G4"/>
    <mergeCell ref="H4:J4"/>
    <mergeCell ref="K4:M4"/>
  </mergeCells>
  <hyperlinks>
    <hyperlink ref="O1" location="obsah!A1" display="OBSAH"/>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AN105"/>
  <sheetViews>
    <sheetView workbookViewId="0"/>
  </sheetViews>
  <sheetFormatPr defaultColWidth="9.140625" defaultRowHeight="12.75" x14ac:dyDescent="0.2"/>
  <cols>
    <col min="1" max="1" width="13.85546875" style="32" customWidth="1"/>
    <col min="2" max="15" width="5.85546875" style="32" customWidth="1"/>
    <col min="16" max="19" width="7.140625" style="32" customWidth="1"/>
    <col min="20" max="21" width="9.140625" style="32"/>
    <col min="22" max="22" width="16.28515625" style="32" customWidth="1"/>
    <col min="23" max="16384" width="9.140625" style="32"/>
  </cols>
  <sheetData>
    <row r="1" spans="1:21" s="36" customFormat="1" ht="15" customHeight="1" x14ac:dyDescent="0.25">
      <c r="A1" s="35" t="s">
        <v>143</v>
      </c>
      <c r="B1" s="35"/>
      <c r="C1" s="35"/>
      <c r="D1" s="35"/>
      <c r="E1" s="35"/>
      <c r="F1" s="35"/>
      <c r="G1" s="35"/>
      <c r="H1" s="35"/>
      <c r="I1" s="35"/>
      <c r="J1" s="35"/>
      <c r="K1" s="35"/>
      <c r="L1" s="35"/>
      <c r="M1" s="35"/>
      <c r="N1" s="35"/>
      <c r="O1" s="35"/>
      <c r="P1" s="35"/>
      <c r="Q1" s="35"/>
      <c r="R1" s="35"/>
      <c r="S1" s="35"/>
      <c r="U1" s="47" t="s">
        <v>33</v>
      </c>
    </row>
    <row r="2" spans="1:21" s="36" customFormat="1" ht="12" customHeight="1" x14ac:dyDescent="0.2">
      <c r="A2" s="1"/>
      <c r="B2" s="2"/>
      <c r="C2" s="2"/>
      <c r="D2" s="2"/>
      <c r="E2" s="2"/>
      <c r="F2" s="2"/>
      <c r="G2" s="2"/>
      <c r="H2" s="2"/>
      <c r="I2" s="2"/>
      <c r="J2" s="2"/>
      <c r="K2" s="2"/>
      <c r="L2" s="2"/>
      <c r="M2" s="2"/>
      <c r="N2" s="2"/>
      <c r="O2" s="2"/>
      <c r="P2" s="2"/>
      <c r="Q2" s="2"/>
      <c r="R2" s="2"/>
      <c r="S2" s="2"/>
    </row>
    <row r="3" spans="1:21" ht="13.5" thickBot="1" x14ac:dyDescent="0.25">
      <c r="A3" s="3" t="s">
        <v>0</v>
      </c>
      <c r="B3" s="4"/>
      <c r="C3" s="4"/>
      <c r="D3" s="4"/>
      <c r="E3" s="4"/>
      <c r="F3" s="4"/>
      <c r="G3" s="4"/>
      <c r="H3" s="4"/>
      <c r="I3" s="4"/>
      <c r="J3" s="4"/>
      <c r="K3" s="4"/>
      <c r="L3" s="4"/>
      <c r="M3" s="4"/>
      <c r="N3" s="13"/>
      <c r="P3" s="13"/>
      <c r="Q3" s="13"/>
      <c r="R3" s="13"/>
      <c r="S3" s="13" t="s">
        <v>26</v>
      </c>
    </row>
    <row r="4" spans="1:21"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2">
        <v>2021</v>
      </c>
      <c r="S4" s="42">
        <v>2022</v>
      </c>
    </row>
    <row r="5" spans="1:21" ht="20.25" customHeight="1" x14ac:dyDescent="0.2">
      <c r="A5" s="5" t="s">
        <v>1</v>
      </c>
      <c r="B5" s="6">
        <v>33316.657430000007</v>
      </c>
      <c r="C5" s="6">
        <v>37213.321469999995</v>
      </c>
      <c r="D5" s="6">
        <v>42825.17272000001</v>
      </c>
      <c r="E5" s="6">
        <v>43917.772609999978</v>
      </c>
      <c r="F5" s="6">
        <v>45286.59638000001</v>
      </c>
      <c r="G5" s="6">
        <v>46285.45077000001</v>
      </c>
      <c r="H5" s="6">
        <v>51075.063400000021</v>
      </c>
      <c r="I5" s="6">
        <v>55494.296269999999</v>
      </c>
      <c r="J5" s="6">
        <v>60800.826459999989</v>
      </c>
      <c r="K5" s="6">
        <v>67093.223700000031</v>
      </c>
      <c r="L5" s="6">
        <v>70378.70676999999</v>
      </c>
      <c r="M5" s="6">
        <v>72680.162681439295</v>
      </c>
      <c r="N5" s="7">
        <v>81902.124439376654</v>
      </c>
      <c r="O5" s="7">
        <v>91706.443102287929</v>
      </c>
      <c r="P5" s="7">
        <v>101061.94786710381</v>
      </c>
      <c r="Q5" s="7">
        <v>102326.03272771752</v>
      </c>
      <c r="R5" s="7">
        <v>110923.66156156886</v>
      </c>
      <c r="S5" s="7">
        <v>121426.15860110192</v>
      </c>
    </row>
    <row r="6" spans="1:21" ht="15" customHeight="1" x14ac:dyDescent="0.2">
      <c r="A6" s="8" t="s">
        <v>2</v>
      </c>
      <c r="B6" s="9">
        <v>14227.284740000008</v>
      </c>
      <c r="C6" s="9">
        <v>15984.923709999994</v>
      </c>
      <c r="D6" s="9">
        <v>18722.193499999998</v>
      </c>
      <c r="E6" s="9">
        <v>18914.257529999981</v>
      </c>
      <c r="F6" s="9">
        <v>18737.554230000005</v>
      </c>
      <c r="G6" s="9">
        <v>18615.314730000016</v>
      </c>
      <c r="H6" s="9">
        <v>19773.178190000013</v>
      </c>
      <c r="I6" s="9">
        <v>21266.861619999996</v>
      </c>
      <c r="J6" s="9">
        <v>21715.508259999973</v>
      </c>
      <c r="K6" s="9">
        <v>24040.239710000009</v>
      </c>
      <c r="L6" s="9">
        <v>25376.452319999968</v>
      </c>
      <c r="M6" s="9">
        <v>25316.328847666071</v>
      </c>
      <c r="N6" s="10">
        <v>29446.314177970104</v>
      </c>
      <c r="O6" s="10">
        <v>33728.874618173169</v>
      </c>
      <c r="P6" s="10">
        <v>37026.777032594968</v>
      </c>
      <c r="Q6" s="10">
        <v>38789.751185109686</v>
      </c>
      <c r="R6" s="10">
        <v>42768.477632515394</v>
      </c>
      <c r="S6" s="10">
        <v>47291.725949125845</v>
      </c>
    </row>
    <row r="7" spans="1:21" ht="15" customHeight="1" x14ac:dyDescent="0.2">
      <c r="A7" s="11" t="s">
        <v>3</v>
      </c>
      <c r="B7" s="9">
        <v>3941.7137500000013</v>
      </c>
      <c r="C7" s="9">
        <v>4166.3029399999987</v>
      </c>
      <c r="D7" s="9">
        <v>4919.43977</v>
      </c>
      <c r="E7" s="9">
        <v>4896.56603</v>
      </c>
      <c r="F7" s="9">
        <v>4894.2337800000023</v>
      </c>
      <c r="G7" s="9">
        <v>4812.6011399999988</v>
      </c>
      <c r="H7" s="9">
        <v>5259.3566399999972</v>
      </c>
      <c r="I7" s="9">
        <v>5468.7844199999963</v>
      </c>
      <c r="J7" s="9">
        <v>7950.0121000000063</v>
      </c>
      <c r="K7" s="9">
        <v>7807.8208500000019</v>
      </c>
      <c r="L7" s="9">
        <v>8240.5421399999977</v>
      </c>
      <c r="M7" s="9">
        <v>9283.6620514539918</v>
      </c>
      <c r="N7" s="10">
        <v>12098.869469115902</v>
      </c>
      <c r="O7" s="10">
        <v>13214.740765273349</v>
      </c>
      <c r="P7" s="10">
        <v>14526.356744495401</v>
      </c>
      <c r="Q7" s="10">
        <v>12818.959376091423</v>
      </c>
      <c r="R7" s="10">
        <v>13864.881958237367</v>
      </c>
      <c r="S7" s="10">
        <v>15427.988255917337</v>
      </c>
    </row>
    <row r="8" spans="1:21" ht="15" customHeight="1" x14ac:dyDescent="0.2">
      <c r="A8" s="11" t="s">
        <v>4</v>
      </c>
      <c r="B8" s="9">
        <v>1258.9428400000004</v>
      </c>
      <c r="C8" s="9">
        <v>1410.7400099999995</v>
      </c>
      <c r="D8" s="9">
        <v>1563.2984800000004</v>
      </c>
      <c r="E8" s="9">
        <v>1686.5346199999997</v>
      </c>
      <c r="F8" s="9">
        <v>1879.0250000000001</v>
      </c>
      <c r="G8" s="9">
        <v>1871.4761900000005</v>
      </c>
      <c r="H8" s="9">
        <v>1825.5588099999998</v>
      </c>
      <c r="I8" s="9">
        <v>1974.3881799999995</v>
      </c>
      <c r="J8" s="9">
        <v>2075.5133300000002</v>
      </c>
      <c r="K8" s="9">
        <v>2178.29682</v>
      </c>
      <c r="L8" s="9">
        <v>2348.6588299999994</v>
      </c>
      <c r="M8" s="9">
        <v>2489.4596758364341</v>
      </c>
      <c r="N8" s="10">
        <v>2519.8133434282281</v>
      </c>
      <c r="O8" s="10">
        <v>2757.2622804876737</v>
      </c>
      <c r="P8" s="10">
        <v>2963.8676604058892</v>
      </c>
      <c r="Q8" s="10">
        <v>3118.1255101965098</v>
      </c>
      <c r="R8" s="10">
        <v>3435.311496153995</v>
      </c>
      <c r="S8" s="10">
        <v>3813.7107582856329</v>
      </c>
    </row>
    <row r="9" spans="1:21" ht="15" customHeight="1" x14ac:dyDescent="0.2">
      <c r="A9" s="11" t="s">
        <v>5</v>
      </c>
      <c r="B9" s="9">
        <v>981.83322999999984</v>
      </c>
      <c r="C9" s="9">
        <v>1217.67625</v>
      </c>
      <c r="D9" s="9">
        <v>1291.6277000000002</v>
      </c>
      <c r="E9" s="9">
        <v>1596.9610399999995</v>
      </c>
      <c r="F9" s="9">
        <v>1528.4732100000001</v>
      </c>
      <c r="G9" s="9">
        <v>2121.4152300000005</v>
      </c>
      <c r="H9" s="9">
        <v>2695.1278900000007</v>
      </c>
      <c r="I9" s="9">
        <v>3049.0328300000001</v>
      </c>
      <c r="J9" s="9">
        <v>2908.1645300000005</v>
      </c>
      <c r="K9" s="9">
        <v>3364.1322499999997</v>
      </c>
      <c r="L9" s="9">
        <v>3420.5120000000011</v>
      </c>
      <c r="M9" s="9">
        <v>3159.085642207031</v>
      </c>
      <c r="N9" s="10">
        <v>3367.9682129958455</v>
      </c>
      <c r="O9" s="10">
        <v>3836.9418541372197</v>
      </c>
      <c r="P9" s="10">
        <v>4444.1376993290023</v>
      </c>
      <c r="Q9" s="10">
        <v>4257.8963480026296</v>
      </c>
      <c r="R9" s="10">
        <v>5329.1651060926033</v>
      </c>
      <c r="S9" s="10">
        <v>5701.0266576964432</v>
      </c>
    </row>
    <row r="10" spans="1:21" ht="15" customHeight="1" x14ac:dyDescent="0.2">
      <c r="A10" s="11" t="s">
        <v>6</v>
      </c>
      <c r="B10" s="9">
        <v>68.899550000000005</v>
      </c>
      <c r="C10" s="9">
        <v>69.664000000000016</v>
      </c>
      <c r="D10" s="9">
        <v>75.416540000000012</v>
      </c>
      <c r="E10" s="9">
        <v>53.07200000000001</v>
      </c>
      <c r="F10" s="9">
        <v>75.195069999999987</v>
      </c>
      <c r="G10" s="9">
        <v>77.820639999999997</v>
      </c>
      <c r="H10" s="9">
        <v>93.094999999999999</v>
      </c>
      <c r="I10" s="9">
        <v>106.92953999999999</v>
      </c>
      <c r="J10" s="9">
        <v>108.33763</v>
      </c>
      <c r="K10" s="9">
        <v>134.76</v>
      </c>
      <c r="L10" s="9">
        <v>159.25740000000002</v>
      </c>
      <c r="M10" s="9">
        <v>153.62699999999998</v>
      </c>
      <c r="N10" s="10">
        <v>191.6596934256242</v>
      </c>
      <c r="O10" s="10">
        <v>222.34000000000006</v>
      </c>
      <c r="P10" s="10">
        <v>308.35771779796892</v>
      </c>
      <c r="Q10" s="10">
        <v>223.31200000000001</v>
      </c>
      <c r="R10" s="10">
        <v>197.44998759915026</v>
      </c>
      <c r="S10" s="10">
        <v>269.05599999999998</v>
      </c>
    </row>
    <row r="11" spans="1:21" ht="15" customHeight="1" x14ac:dyDescent="0.2">
      <c r="A11" s="11" t="s">
        <v>7</v>
      </c>
      <c r="B11" s="9">
        <v>445.51323000000002</v>
      </c>
      <c r="C11" s="9">
        <v>507.67849999999993</v>
      </c>
      <c r="D11" s="9">
        <v>604.43949999999984</v>
      </c>
      <c r="E11" s="9">
        <v>715.4295400000002</v>
      </c>
      <c r="F11" s="9">
        <v>596.08909000000017</v>
      </c>
      <c r="G11" s="9">
        <v>633.10635000000013</v>
      </c>
      <c r="H11" s="9">
        <v>659.70917000000009</v>
      </c>
      <c r="I11" s="9">
        <v>935.40749000000039</v>
      </c>
      <c r="J11" s="9">
        <v>928.39023000000009</v>
      </c>
      <c r="K11" s="9">
        <v>899.11424999999997</v>
      </c>
      <c r="L11" s="9">
        <v>878.8536399999997</v>
      </c>
      <c r="M11" s="9">
        <v>771.44061249444394</v>
      </c>
      <c r="N11" s="10">
        <v>836.99043406539329</v>
      </c>
      <c r="O11" s="10">
        <v>975.75171044501519</v>
      </c>
      <c r="P11" s="10">
        <v>1203.3306605938792</v>
      </c>
      <c r="Q11" s="10">
        <v>1212.4954606082865</v>
      </c>
      <c r="R11" s="10">
        <v>1200.4862625606154</v>
      </c>
      <c r="S11" s="10">
        <v>1292.5924793697227</v>
      </c>
    </row>
    <row r="12" spans="1:21" ht="15" customHeight="1" x14ac:dyDescent="0.2">
      <c r="A12" s="11" t="s">
        <v>8</v>
      </c>
      <c r="B12" s="9">
        <v>926.12799000000007</v>
      </c>
      <c r="C12" s="9">
        <v>1134.6679499999998</v>
      </c>
      <c r="D12" s="9">
        <v>1214.5882199999999</v>
      </c>
      <c r="E12" s="9">
        <v>1219.5924699999994</v>
      </c>
      <c r="F12" s="9">
        <v>1237.93461</v>
      </c>
      <c r="G12" s="9">
        <v>1277.8659700000001</v>
      </c>
      <c r="H12" s="9">
        <v>1597.6323700000003</v>
      </c>
      <c r="I12" s="9">
        <v>1725.3013700000001</v>
      </c>
      <c r="J12" s="9">
        <v>1978.0893600000009</v>
      </c>
      <c r="K12" s="9">
        <v>2163.8424400000008</v>
      </c>
      <c r="L12" s="9">
        <v>2188.6408999999994</v>
      </c>
      <c r="M12" s="9">
        <v>2453.2674650274939</v>
      </c>
      <c r="N12" s="10">
        <v>2759.661530640381</v>
      </c>
      <c r="O12" s="10">
        <v>3209.6325742593172</v>
      </c>
      <c r="P12" s="10">
        <v>3486.9468933926159</v>
      </c>
      <c r="Q12" s="10">
        <v>3452.2516872792689</v>
      </c>
      <c r="R12" s="10">
        <v>3281.0874776543851</v>
      </c>
      <c r="S12" s="10">
        <v>3371.1485807643971</v>
      </c>
    </row>
    <row r="13" spans="1:21" ht="15" customHeight="1" x14ac:dyDescent="0.2">
      <c r="A13" s="11" t="s">
        <v>9</v>
      </c>
      <c r="B13" s="9">
        <v>790.01953999999989</v>
      </c>
      <c r="C13" s="9">
        <v>934.82027000000005</v>
      </c>
      <c r="D13" s="9">
        <v>1042.0873600000002</v>
      </c>
      <c r="E13" s="9">
        <v>1149.0357499999998</v>
      </c>
      <c r="F13" s="9">
        <v>1424.2511299999994</v>
      </c>
      <c r="G13" s="9">
        <v>1407.2350299999996</v>
      </c>
      <c r="H13" s="9">
        <v>1552.49055</v>
      </c>
      <c r="I13" s="9">
        <v>1551.9855299999997</v>
      </c>
      <c r="J13" s="9">
        <v>1669.5025500000002</v>
      </c>
      <c r="K13" s="9">
        <v>1639.7360800000004</v>
      </c>
      <c r="L13" s="9">
        <v>1802.4873400000004</v>
      </c>
      <c r="M13" s="9">
        <v>1748.5287898350766</v>
      </c>
      <c r="N13" s="10">
        <v>2065.6955416419205</v>
      </c>
      <c r="O13" s="10">
        <v>2311.2964852992222</v>
      </c>
      <c r="P13" s="10">
        <v>2621.920822628279</v>
      </c>
      <c r="Q13" s="10">
        <v>2525.5351599172336</v>
      </c>
      <c r="R13" s="10">
        <v>2589.9664592862073</v>
      </c>
      <c r="S13" s="10">
        <v>2735.75</v>
      </c>
    </row>
    <row r="14" spans="1:21" ht="15" customHeight="1" x14ac:dyDescent="0.2">
      <c r="A14" s="11" t="s">
        <v>10</v>
      </c>
      <c r="B14" s="9">
        <v>1373.5759299999995</v>
      </c>
      <c r="C14" s="9">
        <v>1506.4945099999998</v>
      </c>
      <c r="D14" s="9">
        <v>1687.0618199999997</v>
      </c>
      <c r="E14" s="9">
        <v>1709.4802599999998</v>
      </c>
      <c r="F14" s="9">
        <v>1694.4074300000004</v>
      </c>
      <c r="G14" s="9">
        <v>1869.4058400000001</v>
      </c>
      <c r="H14" s="9">
        <v>2071.8423800000005</v>
      </c>
      <c r="I14" s="9">
        <v>2269.2743900000019</v>
      </c>
      <c r="J14" s="9">
        <v>2182.83331</v>
      </c>
      <c r="K14" s="9">
        <v>2347.7527400000004</v>
      </c>
      <c r="L14" s="9">
        <v>2258.7148299999999</v>
      </c>
      <c r="M14" s="9">
        <v>2225.0980441244151</v>
      </c>
      <c r="N14" s="10">
        <v>2339.853804990797</v>
      </c>
      <c r="O14" s="10">
        <v>2638.1467445650278</v>
      </c>
      <c r="P14" s="10">
        <v>2850.8472833722362</v>
      </c>
      <c r="Q14" s="10">
        <v>3098.857271086757</v>
      </c>
      <c r="R14" s="10">
        <v>2894.6778574325058</v>
      </c>
      <c r="S14" s="10">
        <v>3440.2939870925297</v>
      </c>
    </row>
    <row r="15" spans="1:21" ht="15" customHeight="1" x14ac:dyDescent="0.2">
      <c r="A15" s="11" t="s">
        <v>11</v>
      </c>
      <c r="B15" s="9">
        <v>560.63800999999978</v>
      </c>
      <c r="C15" s="9">
        <v>486.87437000000006</v>
      </c>
      <c r="D15" s="9">
        <v>453.44238999999993</v>
      </c>
      <c r="E15" s="9">
        <v>628.01963999999975</v>
      </c>
      <c r="F15" s="9">
        <v>622.77135999999996</v>
      </c>
      <c r="G15" s="9">
        <v>687.89828999999975</v>
      </c>
      <c r="H15" s="9">
        <v>693.63464999999985</v>
      </c>
      <c r="I15" s="9">
        <v>839.75560999999993</v>
      </c>
      <c r="J15" s="9">
        <v>1033.4959600000004</v>
      </c>
      <c r="K15" s="9">
        <v>1248.85015</v>
      </c>
      <c r="L15" s="9">
        <v>1192.6568599999998</v>
      </c>
      <c r="M15" s="9">
        <v>1300.2451575485929</v>
      </c>
      <c r="N15" s="10">
        <v>1316.6892185239699</v>
      </c>
      <c r="O15" s="10">
        <v>1436.8518409187911</v>
      </c>
      <c r="P15" s="10">
        <v>1542.1499774423357</v>
      </c>
      <c r="Q15" s="10">
        <v>1411.504898864662</v>
      </c>
      <c r="R15" s="10">
        <v>1341.6066240589485</v>
      </c>
      <c r="S15" s="10">
        <v>1428.3327251873254</v>
      </c>
    </row>
    <row r="16" spans="1:21" ht="15" customHeight="1" x14ac:dyDescent="0.2">
      <c r="A16" s="11" t="s">
        <v>12</v>
      </c>
      <c r="B16" s="9">
        <v>4101.2190700000001</v>
      </c>
      <c r="C16" s="9">
        <v>4840.6807399999998</v>
      </c>
      <c r="D16" s="9">
        <v>5845.3498100000043</v>
      </c>
      <c r="E16" s="9">
        <v>6033.607079999997</v>
      </c>
      <c r="F16" s="9">
        <v>6814.1955700000044</v>
      </c>
      <c r="G16" s="9">
        <v>7080.8672799999977</v>
      </c>
      <c r="H16" s="9">
        <v>7780.9125900000045</v>
      </c>
      <c r="I16" s="9">
        <v>8958.6950600000091</v>
      </c>
      <c r="J16" s="9">
        <v>10617.984720000015</v>
      </c>
      <c r="K16" s="9">
        <v>12355.124650000007</v>
      </c>
      <c r="L16" s="9">
        <v>13795.334550000007</v>
      </c>
      <c r="M16" s="9">
        <v>14110.614109742226</v>
      </c>
      <c r="N16" s="10">
        <v>14126.193902456967</v>
      </c>
      <c r="O16" s="10">
        <v>15221.396246027725</v>
      </c>
      <c r="P16" s="10">
        <v>17490.9116134377</v>
      </c>
      <c r="Q16" s="10">
        <v>18826.87938304319</v>
      </c>
      <c r="R16" s="10">
        <v>19948.833553423301</v>
      </c>
      <c r="S16" s="10">
        <v>21220.519193136945</v>
      </c>
    </row>
    <row r="17" spans="1:19" ht="15" customHeight="1" x14ac:dyDescent="0.2">
      <c r="A17" s="11" t="s">
        <v>13</v>
      </c>
      <c r="B17" s="9">
        <v>1113.1067999999998</v>
      </c>
      <c r="C17" s="9">
        <v>1151.4869999999999</v>
      </c>
      <c r="D17" s="9">
        <v>1336.6202300000002</v>
      </c>
      <c r="E17" s="9">
        <v>1291.3944499999993</v>
      </c>
      <c r="F17" s="9">
        <v>1409.2498900000003</v>
      </c>
      <c r="G17" s="9">
        <v>1460.5858799999992</v>
      </c>
      <c r="H17" s="9">
        <v>1724.1336300000003</v>
      </c>
      <c r="I17" s="9">
        <v>2059.2793900000006</v>
      </c>
      <c r="J17" s="9">
        <v>2272.2944699999998</v>
      </c>
      <c r="K17" s="9">
        <v>2639.8660800000011</v>
      </c>
      <c r="L17" s="9">
        <v>2594.9129800000005</v>
      </c>
      <c r="M17" s="9">
        <v>2535.8105637672934</v>
      </c>
      <c r="N17" s="10">
        <v>3143.0323295144212</v>
      </c>
      <c r="O17" s="10">
        <v>3872.0776592458469</v>
      </c>
      <c r="P17" s="10">
        <v>4259.2685876066325</v>
      </c>
      <c r="Q17" s="10">
        <v>3956.642386549956</v>
      </c>
      <c r="R17" s="10">
        <v>4932.2774947092057</v>
      </c>
      <c r="S17" s="10">
        <v>5466.8800379162421</v>
      </c>
    </row>
    <row r="18" spans="1:19" ht="15" customHeight="1" x14ac:dyDescent="0.2">
      <c r="A18" s="11" t="s">
        <v>14</v>
      </c>
      <c r="B18" s="9">
        <v>1511.6354500000004</v>
      </c>
      <c r="C18" s="9">
        <v>1677.8615000000011</v>
      </c>
      <c r="D18" s="9">
        <v>1619.6536600000013</v>
      </c>
      <c r="E18" s="9">
        <v>1547.31852</v>
      </c>
      <c r="F18" s="9">
        <v>1471.5345600000001</v>
      </c>
      <c r="G18" s="9">
        <v>1523.3262899999995</v>
      </c>
      <c r="H18" s="9">
        <v>1738.002950000001</v>
      </c>
      <c r="I18" s="9">
        <v>1953.3792100000005</v>
      </c>
      <c r="J18" s="9">
        <v>2006.2371999999991</v>
      </c>
      <c r="K18" s="9">
        <v>2073.4213400000003</v>
      </c>
      <c r="L18" s="9">
        <v>2150.7614100000001</v>
      </c>
      <c r="M18" s="9">
        <v>2394.6951487669971</v>
      </c>
      <c r="N18" s="10">
        <v>3079.2189167049978</v>
      </c>
      <c r="O18" s="10">
        <v>3162.9798711781405</v>
      </c>
      <c r="P18" s="10">
        <v>3389.8070484816039</v>
      </c>
      <c r="Q18" s="10">
        <v>3125.6395334787121</v>
      </c>
      <c r="R18" s="10">
        <v>3476.231535748137</v>
      </c>
      <c r="S18" s="10">
        <v>3833.7070247326906</v>
      </c>
    </row>
    <row r="19" spans="1:19" ht="15" customHeight="1" x14ac:dyDescent="0.2">
      <c r="A19" s="11" t="s">
        <v>15</v>
      </c>
      <c r="B19" s="9">
        <v>2016.1472999999996</v>
      </c>
      <c r="C19" s="9">
        <v>2123.449720000001</v>
      </c>
      <c r="D19" s="9">
        <v>2449.9537399999999</v>
      </c>
      <c r="E19" s="9">
        <v>2476.5036800000012</v>
      </c>
      <c r="F19" s="9">
        <v>2901.6814499999991</v>
      </c>
      <c r="G19" s="9">
        <v>2846.5319099999979</v>
      </c>
      <c r="H19" s="9">
        <v>3610.3885799999994</v>
      </c>
      <c r="I19" s="9">
        <v>3335.2216300000005</v>
      </c>
      <c r="J19" s="9">
        <v>3354.46281</v>
      </c>
      <c r="K19" s="9">
        <v>4200.266340000001</v>
      </c>
      <c r="L19" s="9">
        <v>3970.9215700000009</v>
      </c>
      <c r="M19" s="9">
        <v>4738.2995729692248</v>
      </c>
      <c r="N19" s="10">
        <v>4610.1638639020975</v>
      </c>
      <c r="O19" s="10">
        <v>5118.1504522774349</v>
      </c>
      <c r="P19" s="10">
        <v>4947.2681255252983</v>
      </c>
      <c r="Q19" s="10">
        <v>5508.1825274892326</v>
      </c>
      <c r="R19" s="10">
        <v>5663.2081160970401</v>
      </c>
      <c r="S19" s="10">
        <v>6133.4269518768142</v>
      </c>
    </row>
    <row r="22" spans="1:19" ht="14.25" x14ac:dyDescent="0.2">
      <c r="A22" s="35" t="s">
        <v>144</v>
      </c>
      <c r="B22" s="37"/>
      <c r="C22" s="37"/>
      <c r="D22" s="37"/>
      <c r="E22" s="37"/>
      <c r="F22" s="37"/>
      <c r="G22" s="37"/>
      <c r="H22" s="37"/>
      <c r="I22" s="37"/>
      <c r="J22" s="37"/>
      <c r="K22" s="37"/>
      <c r="L22" s="37"/>
      <c r="M22" s="37"/>
      <c r="N22" s="37"/>
      <c r="O22" s="37"/>
      <c r="P22" s="37"/>
      <c r="Q22" s="37"/>
      <c r="R22" s="37"/>
      <c r="S22" s="37"/>
    </row>
    <row r="23" spans="1:19" ht="14.25" x14ac:dyDescent="0.2">
      <c r="A23" s="35"/>
      <c r="B23" s="37"/>
      <c r="C23" s="37"/>
      <c r="D23" s="37"/>
      <c r="E23" s="37"/>
      <c r="F23" s="37"/>
      <c r="G23" s="37"/>
      <c r="H23" s="37"/>
      <c r="I23" s="37"/>
      <c r="J23" s="37"/>
      <c r="K23" s="37"/>
      <c r="L23" s="37"/>
      <c r="M23" s="37"/>
      <c r="N23" s="37"/>
      <c r="O23" s="37"/>
      <c r="P23" s="37"/>
      <c r="Q23" s="37"/>
      <c r="R23" s="37"/>
      <c r="S23" s="37"/>
    </row>
    <row r="24" spans="1:19" ht="13.5" thickBot="1" x14ac:dyDescent="0.25">
      <c r="A24" s="3" t="s">
        <v>0</v>
      </c>
      <c r="B24" s="4"/>
      <c r="C24" s="4"/>
      <c r="D24" s="4"/>
      <c r="E24" s="4"/>
      <c r="F24" s="4"/>
      <c r="G24" s="4"/>
      <c r="H24" s="4"/>
      <c r="I24" s="4"/>
      <c r="J24" s="4"/>
      <c r="K24" s="4"/>
      <c r="L24" s="4"/>
      <c r="M24" s="4"/>
      <c r="N24" s="12"/>
      <c r="P24" s="12"/>
      <c r="Q24" s="12"/>
      <c r="R24" s="12"/>
      <c r="S24" s="12" t="s">
        <v>23</v>
      </c>
    </row>
    <row r="25" spans="1:19" ht="18" customHeight="1" thickBot="1" x14ac:dyDescent="0.25">
      <c r="A25" s="34" t="s">
        <v>24</v>
      </c>
      <c r="B25" s="41">
        <v>2005</v>
      </c>
      <c r="C25" s="41">
        <v>2006</v>
      </c>
      <c r="D25" s="41">
        <v>2007</v>
      </c>
      <c r="E25" s="41">
        <v>2008</v>
      </c>
      <c r="F25" s="41">
        <v>2009</v>
      </c>
      <c r="G25" s="41">
        <v>2010</v>
      </c>
      <c r="H25" s="41">
        <v>2011</v>
      </c>
      <c r="I25" s="41">
        <v>2012</v>
      </c>
      <c r="J25" s="41">
        <v>2013</v>
      </c>
      <c r="K25" s="41">
        <v>2014</v>
      </c>
      <c r="L25" s="41">
        <v>2015</v>
      </c>
      <c r="M25" s="41">
        <v>2016</v>
      </c>
      <c r="N25" s="42">
        <v>2017</v>
      </c>
      <c r="O25" s="42">
        <v>2018</v>
      </c>
      <c r="P25" s="42">
        <v>2019</v>
      </c>
      <c r="Q25" s="42">
        <v>2020</v>
      </c>
      <c r="R25" s="42">
        <v>2021</v>
      </c>
      <c r="S25" s="42">
        <v>2022</v>
      </c>
    </row>
    <row r="26" spans="1:19" ht="22.5" x14ac:dyDescent="0.2">
      <c r="A26" s="5" t="s">
        <v>1</v>
      </c>
      <c r="B26" s="48">
        <f t="shared" ref="B26:S26" si="0">B5/B$5*100</f>
        <v>100</v>
      </c>
      <c r="C26" s="48">
        <f t="shared" si="0"/>
        <v>100</v>
      </c>
      <c r="D26" s="48">
        <f t="shared" si="0"/>
        <v>100</v>
      </c>
      <c r="E26" s="48">
        <f t="shared" si="0"/>
        <v>100</v>
      </c>
      <c r="F26" s="48">
        <f t="shared" si="0"/>
        <v>100</v>
      </c>
      <c r="G26" s="48">
        <f t="shared" si="0"/>
        <v>100</v>
      </c>
      <c r="H26" s="48">
        <f t="shared" si="0"/>
        <v>100</v>
      </c>
      <c r="I26" s="48">
        <f t="shared" si="0"/>
        <v>100</v>
      </c>
      <c r="J26" s="48">
        <f t="shared" si="0"/>
        <v>100</v>
      </c>
      <c r="K26" s="48">
        <f t="shared" si="0"/>
        <v>100</v>
      </c>
      <c r="L26" s="48">
        <f t="shared" si="0"/>
        <v>100</v>
      </c>
      <c r="M26" s="48">
        <f t="shared" si="0"/>
        <v>100</v>
      </c>
      <c r="N26" s="60">
        <f t="shared" si="0"/>
        <v>100</v>
      </c>
      <c r="O26" s="60">
        <f t="shared" si="0"/>
        <v>100</v>
      </c>
      <c r="P26" s="60">
        <f t="shared" si="0"/>
        <v>100</v>
      </c>
      <c r="Q26" s="60">
        <f t="shared" si="0"/>
        <v>100</v>
      </c>
      <c r="R26" s="60">
        <f t="shared" si="0"/>
        <v>100</v>
      </c>
      <c r="S26" s="60">
        <f t="shared" si="0"/>
        <v>100</v>
      </c>
    </row>
    <row r="27" spans="1:19" x14ac:dyDescent="0.2">
      <c r="A27" s="8" t="s">
        <v>2</v>
      </c>
      <c r="B27" s="24">
        <f t="shared" ref="B27:S27" si="1">B6/B$5*100</f>
        <v>42.70321766189258</v>
      </c>
      <c r="C27" s="24">
        <f t="shared" si="1"/>
        <v>42.954842724497055</v>
      </c>
      <c r="D27" s="24">
        <f t="shared" si="1"/>
        <v>43.717730276091679</v>
      </c>
      <c r="E27" s="24">
        <f t="shared" si="1"/>
        <v>43.067433537586211</v>
      </c>
      <c r="F27" s="24">
        <f t="shared" si="1"/>
        <v>41.37549678667196</v>
      </c>
      <c r="G27" s="24">
        <f t="shared" si="1"/>
        <v>40.218501538426331</v>
      </c>
      <c r="H27" s="24">
        <f t="shared" si="1"/>
        <v>38.713957210672802</v>
      </c>
      <c r="I27" s="24">
        <f t="shared" si="1"/>
        <v>38.322607996556897</v>
      </c>
      <c r="J27" s="24">
        <f t="shared" si="1"/>
        <v>35.715810991954697</v>
      </c>
      <c r="K27" s="24">
        <f t="shared" si="1"/>
        <v>35.831099452745477</v>
      </c>
      <c r="L27" s="24">
        <f t="shared" si="1"/>
        <v>36.057002870102565</v>
      </c>
      <c r="M27" s="24">
        <f t="shared" si="1"/>
        <v>34.832515384739544</v>
      </c>
      <c r="N27" s="25">
        <f t="shared" si="1"/>
        <v>35.953052963560239</v>
      </c>
      <c r="O27" s="25">
        <f t="shared" si="1"/>
        <v>36.779176552025369</v>
      </c>
      <c r="P27" s="25">
        <f t="shared" si="1"/>
        <v>36.637703719391077</v>
      </c>
      <c r="Q27" s="25">
        <f t="shared" si="1"/>
        <v>37.907998728267444</v>
      </c>
      <c r="R27" s="25">
        <f t="shared" si="1"/>
        <v>38.556676754469095</v>
      </c>
      <c r="S27" s="25">
        <f t="shared" si="1"/>
        <v>38.946901140539481</v>
      </c>
    </row>
    <row r="28" spans="1:19" x14ac:dyDescent="0.2">
      <c r="A28" s="11" t="s">
        <v>3</v>
      </c>
      <c r="B28" s="24">
        <f t="shared" ref="B28:S28" si="2">B7/B$5*100</f>
        <v>11.831060058415952</v>
      </c>
      <c r="C28" s="24">
        <f t="shared" si="2"/>
        <v>11.195729850018139</v>
      </c>
      <c r="D28" s="24">
        <f t="shared" si="2"/>
        <v>11.487261947930328</v>
      </c>
      <c r="E28" s="24">
        <f t="shared" si="2"/>
        <v>11.149395196980146</v>
      </c>
      <c r="F28" s="24">
        <f t="shared" si="2"/>
        <v>10.807245788428142</v>
      </c>
      <c r="G28" s="24">
        <f t="shared" si="2"/>
        <v>10.397654251904346</v>
      </c>
      <c r="H28" s="24">
        <f t="shared" si="2"/>
        <v>10.297308098887244</v>
      </c>
      <c r="I28" s="24">
        <f t="shared" si="2"/>
        <v>9.854678386031539</v>
      </c>
      <c r="J28" s="24">
        <f t="shared" si="2"/>
        <v>13.075500059576012</v>
      </c>
      <c r="K28" s="24">
        <f t="shared" si="2"/>
        <v>11.63727187250953</v>
      </c>
      <c r="L28" s="24">
        <f t="shared" si="2"/>
        <v>11.708857008314135</v>
      </c>
      <c r="M28" s="24">
        <f t="shared" si="2"/>
        <v>12.773309399629079</v>
      </c>
      <c r="N28" s="25">
        <f t="shared" si="2"/>
        <v>14.772351208144052</v>
      </c>
      <c r="O28" s="25">
        <f t="shared" si="2"/>
        <v>14.409828053775714</v>
      </c>
      <c r="P28" s="25">
        <f t="shared" si="2"/>
        <v>14.373715380587679</v>
      </c>
      <c r="Q28" s="25">
        <f t="shared" si="2"/>
        <v>12.527564134340851</v>
      </c>
      <c r="R28" s="25">
        <f t="shared" si="2"/>
        <v>12.499480961094653</v>
      </c>
      <c r="S28" s="25">
        <f t="shared" si="2"/>
        <v>12.70565455883353</v>
      </c>
    </row>
    <row r="29" spans="1:19" x14ac:dyDescent="0.2">
      <c r="A29" s="11" t="s">
        <v>4</v>
      </c>
      <c r="B29" s="24">
        <f t="shared" ref="B29:S29" si="3">B8/B$5*100</f>
        <v>3.7787189265462882</v>
      </c>
      <c r="C29" s="24">
        <f t="shared" si="3"/>
        <v>3.7909542988181957</v>
      </c>
      <c r="D29" s="24">
        <f t="shared" si="3"/>
        <v>3.6504195563230408</v>
      </c>
      <c r="E29" s="24">
        <f t="shared" si="3"/>
        <v>3.8402098279819858</v>
      </c>
      <c r="F29" s="24">
        <f t="shared" si="3"/>
        <v>4.149185741920399</v>
      </c>
      <c r="G29" s="24">
        <f t="shared" si="3"/>
        <v>4.0433357758568071</v>
      </c>
      <c r="H29" s="24">
        <f t="shared" si="3"/>
        <v>3.5742663610673056</v>
      </c>
      <c r="I29" s="24">
        <f t="shared" si="3"/>
        <v>3.5578218172078091</v>
      </c>
      <c r="J29" s="24">
        <f t="shared" si="3"/>
        <v>3.4136268383875525</v>
      </c>
      <c r="K29" s="24">
        <f t="shared" si="3"/>
        <v>3.2466718691890772</v>
      </c>
      <c r="L29" s="24">
        <f t="shared" si="3"/>
        <v>3.3371724741625282</v>
      </c>
      <c r="M29" s="24">
        <f t="shared" si="3"/>
        <v>3.4252257892540188</v>
      </c>
      <c r="N29" s="25">
        <f t="shared" si="3"/>
        <v>3.0766153633699398</v>
      </c>
      <c r="O29" s="25">
        <f t="shared" si="3"/>
        <v>3.0066178419026315</v>
      </c>
      <c r="P29" s="25">
        <f t="shared" si="3"/>
        <v>2.9327236640079088</v>
      </c>
      <c r="Q29" s="25">
        <f t="shared" si="3"/>
        <v>3.0472455806956043</v>
      </c>
      <c r="R29" s="25">
        <f t="shared" si="3"/>
        <v>3.0970051364984954</v>
      </c>
      <c r="S29" s="25">
        <f t="shared" si="3"/>
        <v>3.1407653854999116</v>
      </c>
    </row>
    <row r="30" spans="1:19" x14ac:dyDescent="0.2">
      <c r="A30" s="11" t="s">
        <v>5</v>
      </c>
      <c r="B30" s="24">
        <f t="shared" ref="B30:S30" si="4">B9/B$5*100</f>
        <v>2.9469739936032946</v>
      </c>
      <c r="C30" s="24">
        <f t="shared" si="4"/>
        <v>3.272151482048292</v>
      </c>
      <c r="D30" s="24">
        <f t="shared" si="4"/>
        <v>3.0160478474773091</v>
      </c>
      <c r="E30" s="24">
        <f t="shared" si="4"/>
        <v>3.6362523531905508</v>
      </c>
      <c r="F30" s="24">
        <f t="shared" si="4"/>
        <v>3.3751116934789613</v>
      </c>
      <c r="G30" s="24">
        <f t="shared" si="4"/>
        <v>4.5833306032637777</v>
      </c>
      <c r="H30" s="24">
        <f t="shared" si="4"/>
        <v>5.2767979334510224</v>
      </c>
      <c r="I30" s="24">
        <f t="shared" si="4"/>
        <v>5.4943174973610676</v>
      </c>
      <c r="J30" s="24">
        <f t="shared" si="4"/>
        <v>4.7831003282714271</v>
      </c>
      <c r="K30" s="24">
        <f t="shared" si="4"/>
        <v>5.0141162765443301</v>
      </c>
      <c r="L30" s="24">
        <f t="shared" si="4"/>
        <v>4.8601518228778353</v>
      </c>
      <c r="M30" s="24">
        <f t="shared" si="4"/>
        <v>4.3465582982435764</v>
      </c>
      <c r="N30" s="25">
        <f t="shared" si="4"/>
        <v>4.1121866325809293</v>
      </c>
      <c r="O30" s="25">
        <f t="shared" si="4"/>
        <v>4.1839392351719003</v>
      </c>
      <c r="P30" s="25">
        <f t="shared" si="4"/>
        <v>4.3974391876683709</v>
      </c>
      <c r="Q30" s="25">
        <f t="shared" si="4"/>
        <v>4.1611076228593715</v>
      </c>
      <c r="R30" s="25">
        <f t="shared" si="4"/>
        <v>4.8043537610184437</v>
      </c>
      <c r="S30" s="25">
        <f t="shared" si="4"/>
        <v>4.6950564222532414</v>
      </c>
    </row>
    <row r="31" spans="1:19" x14ac:dyDescent="0.2">
      <c r="A31" s="11" t="s">
        <v>6</v>
      </c>
      <c r="B31" s="24">
        <f t="shared" ref="B31:S31" si="5">B10/B$5*100</f>
        <v>0.20680210835904372</v>
      </c>
      <c r="C31" s="24">
        <f t="shared" si="5"/>
        <v>0.18720177949221908</v>
      </c>
      <c r="D31" s="24">
        <f t="shared" si="5"/>
        <v>0.17610329441772299</v>
      </c>
      <c r="E31" s="24">
        <f t="shared" si="5"/>
        <v>0.1208440156364297</v>
      </c>
      <c r="F31" s="24">
        <f t="shared" si="5"/>
        <v>0.16604266164990156</v>
      </c>
      <c r="G31" s="24">
        <f t="shared" si="5"/>
        <v>0.1681319695614579</v>
      </c>
      <c r="H31" s="24">
        <f t="shared" si="5"/>
        <v>0.18227094359318988</v>
      </c>
      <c r="I31" s="24">
        <f t="shared" si="5"/>
        <v>0.19268564012371428</v>
      </c>
      <c r="J31" s="24">
        <f t="shared" si="5"/>
        <v>0.17818446936946458</v>
      </c>
      <c r="K31" s="24">
        <f t="shared" si="5"/>
        <v>0.20085485920689175</v>
      </c>
      <c r="L31" s="24">
        <f t="shared" si="5"/>
        <v>0.22628634044166029</v>
      </c>
      <c r="M31" s="24">
        <f t="shared" si="5"/>
        <v>0.21137404531323717</v>
      </c>
      <c r="N31" s="25">
        <f t="shared" si="5"/>
        <v>0.23401064958637219</v>
      </c>
      <c r="O31" s="25">
        <f t="shared" si="5"/>
        <v>0.24244752329125394</v>
      </c>
      <c r="P31" s="25">
        <f t="shared" si="5"/>
        <v>0.30511752870967668</v>
      </c>
      <c r="Q31" s="25">
        <f t="shared" si="5"/>
        <v>0.21823576468973224</v>
      </c>
      <c r="R31" s="25">
        <f t="shared" si="5"/>
        <v>0.17800529194535686</v>
      </c>
      <c r="S31" s="25">
        <f t="shared" si="5"/>
        <v>0.22157993228121303</v>
      </c>
    </row>
    <row r="32" spans="1:19" x14ac:dyDescent="0.2">
      <c r="A32" s="11" t="s">
        <v>7</v>
      </c>
      <c r="B32" s="24">
        <f t="shared" ref="B32:S32" si="6">B11/B$5*100</f>
        <v>1.3372086648729573</v>
      </c>
      <c r="C32" s="24">
        <f t="shared" si="6"/>
        <v>1.3642386111900051</v>
      </c>
      <c r="D32" s="24">
        <f t="shared" si="6"/>
        <v>1.411411703933928</v>
      </c>
      <c r="E32" s="24">
        <f t="shared" si="6"/>
        <v>1.6290205479070643</v>
      </c>
      <c r="F32" s="24">
        <f t="shared" si="6"/>
        <v>1.3162594181249883</v>
      </c>
      <c r="G32" s="24">
        <f t="shared" si="6"/>
        <v>1.3678301484974389</v>
      </c>
      <c r="H32" s="24">
        <f t="shared" si="6"/>
        <v>1.2916463066005706</v>
      </c>
      <c r="I32" s="24">
        <f t="shared" si="6"/>
        <v>1.6855921290521492</v>
      </c>
      <c r="J32" s="24">
        <f t="shared" si="6"/>
        <v>1.5269368593382115</v>
      </c>
      <c r="K32" s="24">
        <f t="shared" si="6"/>
        <v>1.3400969582566049</v>
      </c>
      <c r="L32" s="24">
        <f t="shared" si="6"/>
        <v>1.2487493452701872</v>
      </c>
      <c r="M32" s="24">
        <f t="shared" si="6"/>
        <v>1.0614183898785503</v>
      </c>
      <c r="N32" s="25">
        <f t="shared" si="6"/>
        <v>1.0219398334226697</v>
      </c>
      <c r="O32" s="25">
        <f t="shared" si="6"/>
        <v>1.0639947177502862</v>
      </c>
      <c r="P32" s="25">
        <f t="shared" si="6"/>
        <v>1.1906861939532927</v>
      </c>
      <c r="Q32" s="25">
        <f t="shared" si="6"/>
        <v>1.1849335191511361</v>
      </c>
      <c r="R32" s="25">
        <f t="shared" si="6"/>
        <v>1.082263464494704</v>
      </c>
      <c r="S32" s="25">
        <f t="shared" si="6"/>
        <v>1.0645090763482266</v>
      </c>
    </row>
    <row r="33" spans="1:40" x14ac:dyDescent="0.2">
      <c r="A33" s="11" t="s">
        <v>8</v>
      </c>
      <c r="B33" s="24">
        <f t="shared" ref="B33:S33" si="7">B12/B$5*100</f>
        <v>2.7797746275893433</v>
      </c>
      <c r="C33" s="24">
        <f t="shared" si="7"/>
        <v>3.049090769591011</v>
      </c>
      <c r="D33" s="24">
        <f t="shared" si="7"/>
        <v>2.8361548660672855</v>
      </c>
      <c r="E33" s="24">
        <f t="shared" si="7"/>
        <v>2.7769907204317117</v>
      </c>
      <c r="F33" s="24">
        <f t="shared" si="7"/>
        <v>2.7335563035307087</v>
      </c>
      <c r="G33" s="24">
        <f t="shared" si="7"/>
        <v>2.7608372582346137</v>
      </c>
      <c r="H33" s="24">
        <f t="shared" si="7"/>
        <v>3.1280085890211535</v>
      </c>
      <c r="I33" s="24">
        <f t="shared" si="7"/>
        <v>3.1089706257482379</v>
      </c>
      <c r="J33" s="24">
        <f t="shared" si="7"/>
        <v>3.2533922237082713</v>
      </c>
      <c r="K33" s="24">
        <f t="shared" si="7"/>
        <v>3.2251281436041652</v>
      </c>
      <c r="L33" s="24">
        <f t="shared" si="7"/>
        <v>3.1098055085788268</v>
      </c>
      <c r="M33" s="24">
        <f t="shared" si="7"/>
        <v>3.3754292430250672</v>
      </c>
      <c r="N33" s="25">
        <f t="shared" si="7"/>
        <v>3.3694626965177958</v>
      </c>
      <c r="O33" s="25">
        <f t="shared" si="7"/>
        <v>3.4998986610780913</v>
      </c>
      <c r="P33" s="25">
        <f t="shared" si="7"/>
        <v>3.4503064377681913</v>
      </c>
      <c r="Q33" s="25">
        <f t="shared" si="7"/>
        <v>3.3737765407806548</v>
      </c>
      <c r="R33" s="25">
        <f t="shared" si="7"/>
        <v>2.9579689594299925</v>
      </c>
      <c r="S33" s="25">
        <f t="shared" si="7"/>
        <v>2.7762951736281019</v>
      </c>
    </row>
    <row r="34" spans="1:40" x14ac:dyDescent="0.2">
      <c r="A34" s="11" t="s">
        <v>9</v>
      </c>
      <c r="B34" s="24">
        <f t="shared" ref="B34:S34" si="8">B13/B$5*100</f>
        <v>2.3712448995217219</v>
      </c>
      <c r="C34" s="24">
        <f t="shared" si="8"/>
        <v>2.5120581369056714</v>
      </c>
      <c r="D34" s="24">
        <f t="shared" si="8"/>
        <v>2.4333523808844548</v>
      </c>
      <c r="E34" s="24">
        <f t="shared" si="8"/>
        <v>2.6163343032072781</v>
      </c>
      <c r="F34" s="24">
        <f t="shared" si="8"/>
        <v>3.1449727819001954</v>
      </c>
      <c r="G34" s="24">
        <f t="shared" si="8"/>
        <v>3.0403399050660243</v>
      </c>
      <c r="H34" s="24">
        <f t="shared" si="8"/>
        <v>3.0396253017671229</v>
      </c>
      <c r="I34" s="24">
        <f t="shared" si="8"/>
        <v>2.7966577365879619</v>
      </c>
      <c r="J34" s="24">
        <f t="shared" si="8"/>
        <v>2.7458550273133908</v>
      </c>
      <c r="K34" s="24">
        <f t="shared" si="8"/>
        <v>2.4439667518912191</v>
      </c>
      <c r="L34" s="24">
        <f t="shared" si="8"/>
        <v>2.5611259750631539</v>
      </c>
      <c r="M34" s="24">
        <f t="shared" si="8"/>
        <v>2.4057854651467467</v>
      </c>
      <c r="N34" s="25">
        <f t="shared" si="8"/>
        <v>2.5221513553911938</v>
      </c>
      <c r="O34" s="25">
        <f t="shared" si="8"/>
        <v>2.5203207180560239</v>
      </c>
      <c r="P34" s="25">
        <f t="shared" si="8"/>
        <v>2.5943699661084092</v>
      </c>
      <c r="Q34" s="25">
        <f t="shared" si="8"/>
        <v>2.4681257472744083</v>
      </c>
      <c r="R34" s="25">
        <f t="shared" si="8"/>
        <v>2.3349089119715276</v>
      </c>
      <c r="S34" s="25">
        <f t="shared" si="8"/>
        <v>2.2530153564251627</v>
      </c>
    </row>
    <row r="35" spans="1:40" x14ac:dyDescent="0.2">
      <c r="A35" s="11" t="s">
        <v>10</v>
      </c>
      <c r="B35" s="24">
        <f t="shared" ref="B35:S35" si="9">B14/B$5*100</f>
        <v>4.1227903275889917</v>
      </c>
      <c r="C35" s="24">
        <f t="shared" si="9"/>
        <v>4.0482667240936285</v>
      </c>
      <c r="D35" s="24">
        <f t="shared" si="9"/>
        <v>3.9394162658265612</v>
      </c>
      <c r="E35" s="24">
        <f t="shared" si="9"/>
        <v>3.8924566488846817</v>
      </c>
      <c r="F35" s="24">
        <f t="shared" si="9"/>
        <v>3.7415208150822838</v>
      </c>
      <c r="G35" s="24">
        <f t="shared" si="9"/>
        <v>4.0388627719958565</v>
      </c>
      <c r="H35" s="24">
        <f t="shared" si="9"/>
        <v>4.0564656058752924</v>
      </c>
      <c r="I35" s="24">
        <f t="shared" si="9"/>
        <v>4.0892029317015828</v>
      </c>
      <c r="J35" s="24">
        <f t="shared" si="9"/>
        <v>3.5901375640610009</v>
      </c>
      <c r="K35" s="24">
        <f t="shared" si="9"/>
        <v>3.4992397302262868</v>
      </c>
      <c r="L35" s="24">
        <f t="shared" si="9"/>
        <v>3.2093724560491808</v>
      </c>
      <c r="M35" s="24">
        <f t="shared" si="9"/>
        <v>3.0614929329164116</v>
      </c>
      <c r="N35" s="25">
        <f t="shared" si="9"/>
        <v>2.8568902467514619</v>
      </c>
      <c r="O35" s="25">
        <f t="shared" si="9"/>
        <v>2.8767299824533379</v>
      </c>
      <c r="P35" s="25">
        <f t="shared" si="9"/>
        <v>2.8208908927038423</v>
      </c>
      <c r="Q35" s="25">
        <f t="shared" si="9"/>
        <v>3.0284153391665258</v>
      </c>
      <c r="R35" s="25">
        <f t="shared" si="9"/>
        <v>2.6096126080600008</v>
      </c>
      <c r="S35" s="25">
        <f t="shared" si="9"/>
        <v>2.8332395809326947</v>
      </c>
    </row>
    <row r="36" spans="1:40" x14ac:dyDescent="0.2">
      <c r="A36" s="11" t="s">
        <v>11</v>
      </c>
      <c r="B36" s="24">
        <f t="shared" ref="B36:S36" si="10">B15/B$5*100</f>
        <v>1.682755874228766</v>
      </c>
      <c r="C36" s="24">
        <f t="shared" si="10"/>
        <v>1.3083335503725466</v>
      </c>
      <c r="D36" s="24">
        <f t="shared" si="10"/>
        <v>1.0588220927086545</v>
      </c>
      <c r="E36" s="24">
        <f t="shared" si="10"/>
        <v>1.4299897346273911</v>
      </c>
      <c r="F36" s="24">
        <f t="shared" si="10"/>
        <v>1.3751781095985289</v>
      </c>
      <c r="G36" s="24">
        <f t="shared" si="10"/>
        <v>1.4862084706018723</v>
      </c>
      <c r="H36" s="24">
        <f t="shared" si="10"/>
        <v>1.3580690924800682</v>
      </c>
      <c r="I36" s="24">
        <f t="shared" si="10"/>
        <v>1.5132286855468577</v>
      </c>
      <c r="J36" s="24">
        <f t="shared" si="10"/>
        <v>1.6998057759624745</v>
      </c>
      <c r="K36" s="24">
        <f t="shared" si="10"/>
        <v>1.8613655465179255</v>
      </c>
      <c r="L36" s="24">
        <f t="shared" si="10"/>
        <v>1.6946274160700949</v>
      </c>
      <c r="M36" s="24">
        <f t="shared" si="10"/>
        <v>1.7889959372375526</v>
      </c>
      <c r="N36" s="25">
        <f t="shared" si="10"/>
        <v>1.60763744229684</v>
      </c>
      <c r="O36" s="25">
        <f t="shared" si="10"/>
        <v>1.5667948644744067</v>
      </c>
      <c r="P36" s="25">
        <f t="shared" si="10"/>
        <v>1.5259452345706406</v>
      </c>
      <c r="Q36" s="25">
        <f t="shared" si="10"/>
        <v>1.3794191578017871</v>
      </c>
      <c r="R36" s="25">
        <f t="shared" si="10"/>
        <v>1.2094864208158882</v>
      </c>
      <c r="S36" s="25">
        <f t="shared" si="10"/>
        <v>1.1762973824112752</v>
      </c>
    </row>
    <row r="37" spans="1:40" x14ac:dyDescent="0.2">
      <c r="A37" s="11" t="s">
        <v>12</v>
      </c>
      <c r="B37" s="24">
        <f t="shared" ref="B37:S37" si="11">B16/B$5*100</f>
        <v>12.309815528814289</v>
      </c>
      <c r="C37" s="24">
        <f t="shared" si="11"/>
        <v>13.007924444213822</v>
      </c>
      <c r="D37" s="24">
        <f t="shared" si="11"/>
        <v>13.649331546700655</v>
      </c>
      <c r="E37" s="24">
        <f t="shared" si="11"/>
        <v>13.738417778105072</v>
      </c>
      <c r="F37" s="24">
        <f t="shared" si="11"/>
        <v>15.046826466758645</v>
      </c>
      <c r="G37" s="24">
        <f t="shared" si="11"/>
        <v>15.298257146043554</v>
      </c>
      <c r="H37" s="24">
        <f t="shared" si="11"/>
        <v>15.234269077774657</v>
      </c>
      <c r="I37" s="24">
        <f t="shared" si="11"/>
        <v>16.143451962004686</v>
      </c>
      <c r="J37" s="24">
        <f t="shared" si="11"/>
        <v>17.463553274206621</v>
      </c>
      <c r="K37" s="24">
        <f t="shared" si="11"/>
        <v>18.414862140541327</v>
      </c>
      <c r="L37" s="24">
        <f t="shared" si="11"/>
        <v>19.601574372606233</v>
      </c>
      <c r="M37" s="24">
        <f t="shared" si="11"/>
        <v>19.414670508636224</v>
      </c>
      <c r="N37" s="25">
        <f t="shared" si="11"/>
        <v>17.247652608709892</v>
      </c>
      <c r="O37" s="25">
        <f t="shared" si="11"/>
        <v>16.597957276622342</v>
      </c>
      <c r="P37" s="25">
        <f t="shared" si="11"/>
        <v>17.307119032020047</v>
      </c>
      <c r="Q37" s="25">
        <f t="shared" si="11"/>
        <v>18.398914607722759</v>
      </c>
      <c r="R37" s="25">
        <f t="shared" si="11"/>
        <v>17.98429052249648</v>
      </c>
      <c r="S37" s="25">
        <f t="shared" si="11"/>
        <v>17.476068943965071</v>
      </c>
    </row>
    <row r="38" spans="1:40" x14ac:dyDescent="0.2">
      <c r="A38" s="11" t="s">
        <v>13</v>
      </c>
      <c r="B38" s="24">
        <f t="shared" ref="B38:S38" si="12">B17/B$5*100</f>
        <v>3.3409918216996828</v>
      </c>
      <c r="C38" s="24">
        <f t="shared" si="12"/>
        <v>3.0942870846083603</v>
      </c>
      <c r="D38" s="24">
        <f t="shared" si="12"/>
        <v>3.1211087897744267</v>
      </c>
      <c r="E38" s="24">
        <f t="shared" si="12"/>
        <v>2.9404825728933979</v>
      </c>
      <c r="F38" s="24">
        <f t="shared" si="12"/>
        <v>3.1118476605637988</v>
      </c>
      <c r="G38" s="24">
        <f t="shared" si="12"/>
        <v>3.1556047433952621</v>
      </c>
      <c r="H38" s="24">
        <f t="shared" si="12"/>
        <v>3.3756857363000345</v>
      </c>
      <c r="I38" s="24">
        <f t="shared" si="12"/>
        <v>3.7107946733495907</v>
      </c>
      <c r="J38" s="24">
        <f t="shared" si="12"/>
        <v>3.7372756297891949</v>
      </c>
      <c r="K38" s="24">
        <f t="shared" si="12"/>
        <v>3.9346239969089454</v>
      </c>
      <c r="L38" s="24">
        <f t="shared" si="12"/>
        <v>3.6870711314435831</v>
      </c>
      <c r="M38" s="24">
        <f t="shared" si="12"/>
        <v>3.4889995704630916</v>
      </c>
      <c r="N38" s="25">
        <f t="shared" si="12"/>
        <v>3.8375467682048594</v>
      </c>
      <c r="O38" s="25">
        <f t="shared" si="12"/>
        <v>4.2222525792729657</v>
      </c>
      <c r="P38" s="25">
        <f t="shared" si="12"/>
        <v>4.2145126603017387</v>
      </c>
      <c r="Q38" s="25">
        <f t="shared" si="12"/>
        <v>3.8667016408994441</v>
      </c>
      <c r="R38" s="25">
        <f t="shared" si="12"/>
        <v>4.446551281550974</v>
      </c>
      <c r="S38" s="25">
        <f t="shared" si="12"/>
        <v>4.5022259625914174</v>
      </c>
    </row>
    <row r="39" spans="1:40" x14ac:dyDescent="0.2">
      <c r="A39" s="11" t="s">
        <v>14</v>
      </c>
      <c r="B39" s="24">
        <f t="shared" ref="B39:S39" si="13">B18/B$5*100</f>
        <v>4.5371761953491987</v>
      </c>
      <c r="C39" s="24">
        <f t="shared" si="13"/>
        <v>4.5087657691416529</v>
      </c>
      <c r="D39" s="24">
        <f t="shared" si="13"/>
        <v>3.7820131411719875</v>
      </c>
      <c r="E39" s="24">
        <f t="shared" si="13"/>
        <v>3.5232172035238394</v>
      </c>
      <c r="F39" s="24">
        <f t="shared" si="13"/>
        <v>3.249382107792663</v>
      </c>
      <c r="G39" s="24">
        <f t="shared" si="13"/>
        <v>3.2911557836384859</v>
      </c>
      <c r="H39" s="24">
        <f t="shared" si="13"/>
        <v>3.4028405141441302</v>
      </c>
      <c r="I39" s="24">
        <f t="shared" si="13"/>
        <v>3.5199639265557998</v>
      </c>
      <c r="J39" s="24">
        <f t="shared" si="13"/>
        <v>3.2996873838875764</v>
      </c>
      <c r="K39" s="24">
        <f t="shared" si="13"/>
        <v>3.0903587958019068</v>
      </c>
      <c r="L39" s="24">
        <f t="shared" si="13"/>
        <v>3.0559831356787521</v>
      </c>
      <c r="M39" s="24">
        <f t="shared" si="13"/>
        <v>3.294840105494897</v>
      </c>
      <c r="N39" s="25">
        <f t="shared" si="13"/>
        <v>3.7596325342991719</v>
      </c>
      <c r="O39" s="25">
        <f t="shared" si="13"/>
        <v>3.4490268776973525</v>
      </c>
      <c r="P39" s="25">
        <f t="shared" si="13"/>
        <v>3.3541873276964651</v>
      </c>
      <c r="Q39" s="25">
        <f t="shared" si="13"/>
        <v>3.054588798332309</v>
      </c>
      <c r="R39" s="25">
        <f t="shared" si="13"/>
        <v>3.1338954077157228</v>
      </c>
      <c r="S39" s="25">
        <f t="shared" si="13"/>
        <v>3.1572332262662059</v>
      </c>
    </row>
    <row r="40" spans="1:40" x14ac:dyDescent="0.2">
      <c r="A40" s="11" t="s">
        <v>15</v>
      </c>
      <c r="B40" s="24">
        <f t="shared" ref="B40:S40" si="14">B19/B$5*100</f>
        <v>6.051469311517903</v>
      </c>
      <c r="C40" s="24">
        <f t="shared" si="14"/>
        <v>5.7061547750093951</v>
      </c>
      <c r="D40" s="24">
        <f t="shared" si="14"/>
        <v>5.7208262906919556</v>
      </c>
      <c r="E40" s="24">
        <f t="shared" si="14"/>
        <v>5.6389555590442368</v>
      </c>
      <c r="F40" s="24">
        <f t="shared" si="14"/>
        <v>6.4073736644988246</v>
      </c>
      <c r="G40" s="24">
        <f t="shared" si="14"/>
        <v>6.1499496335141712</v>
      </c>
      <c r="H40" s="24">
        <f t="shared" si="14"/>
        <v>7.0687892283653975</v>
      </c>
      <c r="I40" s="24">
        <f t="shared" si="14"/>
        <v>6.0100259921721149</v>
      </c>
      <c r="J40" s="24">
        <f t="shared" si="14"/>
        <v>5.5171335741741174</v>
      </c>
      <c r="K40" s="24">
        <f t="shared" si="14"/>
        <v>6.2603436060562982</v>
      </c>
      <c r="L40" s="24">
        <f t="shared" si="14"/>
        <v>5.6422201433412349</v>
      </c>
      <c r="M40" s="24">
        <f t="shared" si="14"/>
        <v>6.5193849300219968</v>
      </c>
      <c r="N40" s="25">
        <f t="shared" si="14"/>
        <v>5.6288696971645793</v>
      </c>
      <c r="O40" s="25">
        <f t="shared" si="14"/>
        <v>5.5810151164283299</v>
      </c>
      <c r="P40" s="25">
        <f t="shared" si="14"/>
        <v>4.895282774512661</v>
      </c>
      <c r="Q40" s="25">
        <f t="shared" si="14"/>
        <v>5.3829728180179952</v>
      </c>
      <c r="R40" s="25">
        <f t="shared" si="14"/>
        <v>5.1055005184386575</v>
      </c>
      <c r="S40" s="25">
        <f t="shared" si="14"/>
        <v>5.0511578580244691</v>
      </c>
    </row>
    <row r="41" spans="1:40" x14ac:dyDescent="0.2">
      <c r="A41" s="11"/>
      <c r="B41" s="104"/>
      <c r="C41" s="104"/>
      <c r="D41" s="104"/>
      <c r="E41" s="104"/>
      <c r="F41" s="104"/>
      <c r="G41" s="104"/>
      <c r="H41" s="104"/>
      <c r="I41" s="104"/>
      <c r="J41" s="104"/>
      <c r="K41" s="104"/>
      <c r="L41" s="104"/>
      <c r="M41" s="104"/>
      <c r="N41" s="104"/>
      <c r="O41" s="104"/>
      <c r="P41" s="104"/>
      <c r="Q41" s="104"/>
      <c r="R41" s="104"/>
      <c r="S41" s="104"/>
    </row>
    <row r="43" spans="1:40" ht="14.25" x14ac:dyDescent="0.2">
      <c r="A43" s="35" t="s">
        <v>145</v>
      </c>
      <c r="B43" s="37"/>
      <c r="C43" s="37"/>
      <c r="D43" s="37"/>
      <c r="E43" s="37"/>
      <c r="F43" s="37"/>
      <c r="G43" s="37"/>
      <c r="H43" s="37"/>
      <c r="I43" s="37"/>
      <c r="J43" s="37"/>
      <c r="K43" s="37"/>
      <c r="L43" s="37"/>
      <c r="M43" s="37"/>
      <c r="N43" s="37"/>
      <c r="O43" s="37"/>
      <c r="P43" s="37"/>
      <c r="Q43" s="37"/>
      <c r="R43" s="37"/>
      <c r="S43" s="37"/>
      <c r="V43" s="35" t="s">
        <v>146</v>
      </c>
      <c r="W43" s="35"/>
      <c r="X43" s="35"/>
      <c r="Y43" s="35"/>
      <c r="Z43" s="35"/>
      <c r="AA43" s="35"/>
      <c r="AB43" s="35"/>
      <c r="AC43" s="35"/>
      <c r="AD43" s="35"/>
      <c r="AE43" s="35"/>
      <c r="AF43" s="35"/>
      <c r="AG43" s="35"/>
      <c r="AH43" s="35"/>
      <c r="AI43" s="35"/>
      <c r="AJ43" s="35"/>
      <c r="AK43" s="35"/>
      <c r="AL43" s="35"/>
      <c r="AM43" s="35"/>
      <c r="AN43" s="35"/>
    </row>
    <row r="44" spans="1:40" ht="14.25" x14ac:dyDescent="0.2">
      <c r="A44" s="35"/>
      <c r="B44" s="37"/>
      <c r="C44" s="37"/>
      <c r="D44" s="37"/>
      <c r="E44" s="37"/>
      <c r="F44" s="37"/>
      <c r="G44" s="37"/>
      <c r="H44" s="37"/>
      <c r="I44" s="37"/>
      <c r="J44" s="37"/>
      <c r="K44" s="37"/>
      <c r="L44" s="37"/>
      <c r="M44" s="37"/>
      <c r="N44" s="37"/>
      <c r="O44" s="37"/>
      <c r="P44" s="37"/>
      <c r="Q44" s="37"/>
      <c r="R44" s="37"/>
      <c r="S44" s="37"/>
      <c r="V44" s="1"/>
      <c r="W44" s="2"/>
      <c r="X44" s="2"/>
      <c r="Y44" s="2"/>
      <c r="Z44" s="2"/>
      <c r="AA44" s="2"/>
      <c r="AB44" s="2"/>
      <c r="AC44" s="2"/>
      <c r="AD44" s="2"/>
      <c r="AE44" s="2"/>
      <c r="AF44" s="2"/>
      <c r="AG44" s="2"/>
      <c r="AH44" s="2"/>
      <c r="AI44" s="2"/>
      <c r="AJ44" s="2"/>
      <c r="AK44" s="2"/>
      <c r="AL44" s="2"/>
      <c r="AM44" s="2"/>
      <c r="AN44" s="2"/>
    </row>
    <row r="45" spans="1:40" ht="15" thickBot="1" x14ac:dyDescent="0.25">
      <c r="A45" s="3" t="s">
        <v>0</v>
      </c>
      <c r="B45" s="4"/>
      <c r="C45" s="4"/>
      <c r="D45" s="4"/>
      <c r="E45" s="4"/>
      <c r="F45" s="4"/>
      <c r="G45" s="4"/>
      <c r="H45" s="4"/>
      <c r="I45" s="4"/>
      <c r="J45" s="4"/>
      <c r="K45" s="4"/>
      <c r="L45" s="4"/>
      <c r="M45" s="4"/>
      <c r="N45" s="12"/>
      <c r="P45" s="12"/>
      <c r="Q45" s="12"/>
      <c r="R45" s="12"/>
      <c r="S45" s="12" t="s">
        <v>23</v>
      </c>
      <c r="V45" s="3" t="s">
        <v>0</v>
      </c>
      <c r="W45" s="4"/>
      <c r="X45" s="4"/>
      <c r="Y45" s="4"/>
      <c r="Z45" s="4"/>
      <c r="AA45" s="4"/>
      <c r="AB45" s="4"/>
      <c r="AC45" s="4"/>
      <c r="AD45" s="4"/>
      <c r="AE45" s="4"/>
      <c r="AF45" s="4"/>
      <c r="AG45" s="4"/>
      <c r="AH45" s="4"/>
      <c r="AI45" s="3"/>
      <c r="AJ45" s="33"/>
      <c r="AK45" s="3"/>
      <c r="AL45" s="3"/>
      <c r="AM45" s="3"/>
      <c r="AN45" s="13" t="s">
        <v>26</v>
      </c>
    </row>
    <row r="46" spans="1:40" ht="18" customHeight="1" thickBot="1" x14ac:dyDescent="0.25">
      <c r="A46" s="34" t="s">
        <v>24</v>
      </c>
      <c r="B46" s="41">
        <v>2005</v>
      </c>
      <c r="C46" s="41">
        <v>2006</v>
      </c>
      <c r="D46" s="41">
        <v>2007</v>
      </c>
      <c r="E46" s="41">
        <v>2008</v>
      </c>
      <c r="F46" s="41">
        <v>2009</v>
      </c>
      <c r="G46" s="41">
        <v>2010</v>
      </c>
      <c r="H46" s="41">
        <v>2011</v>
      </c>
      <c r="I46" s="41">
        <v>2012</v>
      </c>
      <c r="J46" s="41">
        <v>2013</v>
      </c>
      <c r="K46" s="41">
        <v>2014</v>
      </c>
      <c r="L46" s="41">
        <v>2015</v>
      </c>
      <c r="M46" s="41">
        <v>2016</v>
      </c>
      <c r="N46" s="42">
        <v>2017</v>
      </c>
      <c r="O46" s="42">
        <v>2018</v>
      </c>
      <c r="P46" s="42">
        <v>2019</v>
      </c>
      <c r="Q46" s="42">
        <v>2020</v>
      </c>
      <c r="R46" s="42">
        <v>2021</v>
      </c>
      <c r="S46" s="42">
        <v>2022</v>
      </c>
      <c r="V46" s="66" t="s">
        <v>24</v>
      </c>
      <c r="W46" s="67">
        <v>2005</v>
      </c>
      <c r="X46" s="67">
        <v>2006</v>
      </c>
      <c r="Y46" s="67">
        <v>2007</v>
      </c>
      <c r="Z46" s="67">
        <v>2008</v>
      </c>
      <c r="AA46" s="67">
        <v>2009</v>
      </c>
      <c r="AB46" s="67">
        <v>2010</v>
      </c>
      <c r="AC46" s="67">
        <v>2011</v>
      </c>
      <c r="AD46" s="67">
        <v>2012</v>
      </c>
      <c r="AE46" s="67">
        <v>2013</v>
      </c>
      <c r="AF46" s="67">
        <v>2014</v>
      </c>
      <c r="AG46" s="67">
        <v>2015</v>
      </c>
      <c r="AH46" s="67">
        <v>2016</v>
      </c>
      <c r="AI46" s="68">
        <v>2017</v>
      </c>
      <c r="AJ46" s="68">
        <v>2018</v>
      </c>
      <c r="AK46" s="68">
        <v>2019</v>
      </c>
      <c r="AL46" s="67">
        <v>2020</v>
      </c>
      <c r="AM46" s="68">
        <v>2021</v>
      </c>
      <c r="AN46" s="68">
        <v>2022</v>
      </c>
    </row>
    <row r="47" spans="1:40" ht="22.5" x14ac:dyDescent="0.2">
      <c r="A47" s="5" t="s">
        <v>1</v>
      </c>
      <c r="B47" s="48">
        <f t="shared" ref="B47:B61" si="15">B5/W47*100</f>
        <v>87.340428488269268</v>
      </c>
      <c r="C47" s="48">
        <f t="shared" ref="C47:C61" si="16">C5/X47*100</f>
        <v>86.006063324008238</v>
      </c>
      <c r="D47" s="48">
        <f t="shared" ref="D47:D61" si="17">D5/Y47*100</f>
        <v>85.635123060414031</v>
      </c>
      <c r="E47" s="48">
        <f t="shared" ref="E47:E61" si="18">E5/Z47*100</f>
        <v>88.061021661728688</v>
      </c>
      <c r="F47" s="48">
        <f t="shared" ref="F47:F61" si="19">F5/AA47*100</f>
        <v>89.016089461420407</v>
      </c>
      <c r="G47" s="48">
        <f t="shared" ref="G47:G61" si="20">G5/AB47*100</f>
        <v>87.374615002874805</v>
      </c>
      <c r="H47" s="48">
        <f t="shared" ref="H47:H61" si="21">H5/AC47*100</f>
        <v>81.39010952530505</v>
      </c>
      <c r="I47" s="48">
        <f t="shared" ref="I47:I61" si="22">I5/AD47*100</f>
        <v>76.691625947042809</v>
      </c>
      <c r="J47" s="48">
        <f t="shared" ref="J47:J61" si="23">J5/AE47*100</f>
        <v>78.096573027909585</v>
      </c>
      <c r="K47" s="48">
        <f t="shared" ref="K47:K61" si="24">K5/AF47*100</f>
        <v>78.836312799386704</v>
      </c>
      <c r="L47" s="48">
        <f t="shared" ref="L47:L61" si="25">L5/AG47*100</f>
        <v>79.377415070016369</v>
      </c>
      <c r="M47" s="48">
        <f t="shared" ref="M47:M61" si="26">M5/AH47*100</f>
        <v>90.726410263156083</v>
      </c>
      <c r="N47" s="60">
        <f t="shared" ref="N47:N61" si="27">N5/AI47*100</f>
        <v>90.613703431404915</v>
      </c>
      <c r="O47" s="60">
        <f t="shared" ref="O47:O61" si="28">O5/AJ47*100</f>
        <v>89.248773324851697</v>
      </c>
      <c r="P47" s="60">
        <f t="shared" ref="P47:P61" si="29">P5/AK47*100</f>
        <v>90.539414700580295</v>
      </c>
      <c r="Q47" s="60">
        <f t="shared" ref="Q47:R61" si="30">Q5/AL47*100</f>
        <v>90.248519642096326</v>
      </c>
      <c r="R47" s="60">
        <f t="shared" si="30"/>
        <v>90.972958479261905</v>
      </c>
      <c r="S47" s="60">
        <f t="shared" ref="S47:S61" si="31">S5/AN47*100</f>
        <v>91.088941286061456</v>
      </c>
      <c r="V47" s="5" t="s">
        <v>1</v>
      </c>
      <c r="W47" s="6">
        <v>38145.745340000001</v>
      </c>
      <c r="X47" s="6">
        <v>43268.253460000007</v>
      </c>
      <c r="Y47" s="6">
        <v>50008.887929999968</v>
      </c>
      <c r="Z47" s="6">
        <v>49871.977159999995</v>
      </c>
      <c r="AA47" s="6">
        <v>50874.619020000006</v>
      </c>
      <c r="AB47" s="6">
        <v>52973.567630000005</v>
      </c>
      <c r="AC47" s="6">
        <v>62753.402960000007</v>
      </c>
      <c r="AD47" s="6">
        <v>72360.307379999984</v>
      </c>
      <c r="AE47" s="6">
        <v>77853.386009999987</v>
      </c>
      <c r="AF47" s="6">
        <v>85104.466860000044</v>
      </c>
      <c r="AG47" s="6">
        <v>88663.389590000006</v>
      </c>
      <c r="AH47" s="6">
        <v>80109.15726812862</v>
      </c>
      <c r="AI47" s="7">
        <v>90386.024781976856</v>
      </c>
      <c r="AJ47" s="7">
        <v>102753.72947535166</v>
      </c>
      <c r="AK47" s="7">
        <v>111622.04681941254</v>
      </c>
      <c r="AL47" s="7">
        <v>113382.5054787798</v>
      </c>
      <c r="AM47" s="7">
        <v>121930.36635920212</v>
      </c>
      <c r="AN47" s="7">
        <v>133305.04986304272</v>
      </c>
    </row>
    <row r="48" spans="1:40" x14ac:dyDescent="0.2">
      <c r="A48" s="8" t="s">
        <v>2</v>
      </c>
      <c r="B48" s="24">
        <f t="shared" si="15"/>
        <v>89.339255624810136</v>
      </c>
      <c r="C48" s="24">
        <f t="shared" si="16"/>
        <v>86.477192882108668</v>
      </c>
      <c r="D48" s="24">
        <f t="shared" si="17"/>
        <v>84.020032933268766</v>
      </c>
      <c r="E48" s="24">
        <f t="shared" si="18"/>
        <v>88.141511864318048</v>
      </c>
      <c r="F48" s="24">
        <f t="shared" si="19"/>
        <v>89.320687867097035</v>
      </c>
      <c r="G48" s="24">
        <f t="shared" si="20"/>
        <v>89.143390660980643</v>
      </c>
      <c r="H48" s="24">
        <f t="shared" si="21"/>
        <v>86.189866746287933</v>
      </c>
      <c r="I48" s="24">
        <f t="shared" si="22"/>
        <v>86.138287242961482</v>
      </c>
      <c r="J48" s="24">
        <f t="shared" si="23"/>
        <v>82.995298610404717</v>
      </c>
      <c r="K48" s="24">
        <f t="shared" si="24"/>
        <v>81.650681395024719</v>
      </c>
      <c r="L48" s="24">
        <f t="shared" si="25"/>
        <v>76.899532422903278</v>
      </c>
      <c r="M48" s="24">
        <f t="shared" si="26"/>
        <v>91.619970353711793</v>
      </c>
      <c r="N48" s="25">
        <f t="shared" si="27"/>
        <v>91.922423314821572</v>
      </c>
      <c r="O48" s="25">
        <f t="shared" si="28"/>
        <v>91.485702526904092</v>
      </c>
      <c r="P48" s="25">
        <f t="shared" si="29"/>
        <v>92.302197514738666</v>
      </c>
      <c r="Q48" s="25">
        <f t="shared" si="30"/>
        <v>89.25865350297542</v>
      </c>
      <c r="R48" s="25">
        <f t="shared" si="30"/>
        <v>90.236439381589477</v>
      </c>
      <c r="S48" s="25">
        <f t="shared" si="31"/>
        <v>91.406406309927377</v>
      </c>
      <c r="V48" s="8" t="s">
        <v>2</v>
      </c>
      <c r="W48" s="9">
        <v>15925.009269999999</v>
      </c>
      <c r="X48" s="9">
        <v>18484.554340000006</v>
      </c>
      <c r="Y48" s="9">
        <v>22283.011379999967</v>
      </c>
      <c r="Z48" s="9">
        <v>21458.966529999991</v>
      </c>
      <c r="AA48" s="9">
        <v>20977.843630000007</v>
      </c>
      <c r="AB48" s="9">
        <v>20882.439620000016</v>
      </c>
      <c r="AC48" s="9">
        <v>22941.418680000006</v>
      </c>
      <c r="AD48" s="9">
        <v>24689.208829999985</v>
      </c>
      <c r="AE48" s="9">
        <v>26164.745019999973</v>
      </c>
      <c r="AF48" s="9">
        <v>29442.791290000026</v>
      </c>
      <c r="AG48" s="9">
        <v>32999.488449999997</v>
      </c>
      <c r="AH48" s="9">
        <v>27631.889368582877</v>
      </c>
      <c r="AI48" s="10">
        <v>32033.874996006747</v>
      </c>
      <c r="AJ48" s="10">
        <v>36867.918905966966</v>
      </c>
      <c r="AK48" s="10">
        <v>40114.729691763401</v>
      </c>
      <c r="AL48" s="10">
        <v>43457.69251808917</v>
      </c>
      <c r="AM48" s="10">
        <v>47396.01642708572</v>
      </c>
      <c r="AN48" s="10">
        <v>51737.868119195089</v>
      </c>
    </row>
    <row r="49" spans="1:40" x14ac:dyDescent="0.2">
      <c r="A49" s="11" t="s">
        <v>3</v>
      </c>
      <c r="B49" s="24">
        <f t="shared" si="15"/>
        <v>84.365801270022686</v>
      </c>
      <c r="C49" s="24">
        <f t="shared" si="16"/>
        <v>77.070558054433022</v>
      </c>
      <c r="D49" s="24">
        <f t="shared" si="17"/>
        <v>78.552149076587924</v>
      </c>
      <c r="E49" s="24">
        <f t="shared" si="18"/>
        <v>86.97687368782303</v>
      </c>
      <c r="F49" s="24">
        <f t="shared" si="19"/>
        <v>85.903551600976357</v>
      </c>
      <c r="G49" s="24">
        <f t="shared" si="20"/>
        <v>79.979880625893387</v>
      </c>
      <c r="H49" s="24">
        <f t="shared" si="21"/>
        <v>82.822989681448192</v>
      </c>
      <c r="I49" s="24">
        <f t="shared" si="22"/>
        <v>81.898732578609327</v>
      </c>
      <c r="J49" s="24">
        <f t="shared" si="23"/>
        <v>81.804370642201732</v>
      </c>
      <c r="K49" s="24">
        <f t="shared" si="24"/>
        <v>79.035797528922643</v>
      </c>
      <c r="L49" s="24">
        <f t="shared" si="25"/>
        <v>82.483737399115753</v>
      </c>
      <c r="M49" s="24">
        <f t="shared" si="26"/>
        <v>83.072916552798219</v>
      </c>
      <c r="N49" s="25">
        <f t="shared" si="27"/>
        <v>84.271354301487051</v>
      </c>
      <c r="O49" s="25">
        <f t="shared" si="28"/>
        <v>80.858139480455137</v>
      </c>
      <c r="P49" s="25">
        <f t="shared" si="29"/>
        <v>86.670122729576988</v>
      </c>
      <c r="Q49" s="25">
        <f t="shared" si="30"/>
        <v>87.08817093586191</v>
      </c>
      <c r="R49" s="25">
        <f t="shared" si="30"/>
        <v>88.312674502279535</v>
      </c>
      <c r="S49" s="25">
        <f t="shared" si="31"/>
        <v>87.399565382531975</v>
      </c>
      <c r="V49" s="11" t="s">
        <v>3</v>
      </c>
      <c r="W49" s="9">
        <v>4672.1701100000009</v>
      </c>
      <c r="X49" s="9">
        <v>5405.8294699999997</v>
      </c>
      <c r="Y49" s="9">
        <v>6262.6418600000006</v>
      </c>
      <c r="Z49" s="9">
        <v>5629.7333100000014</v>
      </c>
      <c r="AA49" s="9">
        <v>5697.3590600000007</v>
      </c>
      <c r="AB49" s="9">
        <v>6017.264720000001</v>
      </c>
      <c r="AC49" s="9">
        <v>6350.1168699999962</v>
      </c>
      <c r="AD49" s="9">
        <v>6677.4957899999999</v>
      </c>
      <c r="AE49" s="9">
        <v>9718.3219399999962</v>
      </c>
      <c r="AF49" s="9">
        <v>9878.8411000000087</v>
      </c>
      <c r="AG49" s="9">
        <v>9990.5052800000049</v>
      </c>
      <c r="AH49" s="9">
        <v>11175.31734371409</v>
      </c>
      <c r="AI49" s="10">
        <v>14357.036942626191</v>
      </c>
      <c r="AJ49" s="10">
        <v>16343.117526798385</v>
      </c>
      <c r="AK49" s="10">
        <v>16760.512489199631</v>
      </c>
      <c r="AL49" s="10">
        <v>14719.518435554515</v>
      </c>
      <c r="AM49" s="10">
        <v>15699.764542720859</v>
      </c>
      <c r="AN49" s="10">
        <v>17652.24825591734</v>
      </c>
    </row>
    <row r="50" spans="1:40" x14ac:dyDescent="0.2">
      <c r="A50" s="11" t="s">
        <v>4</v>
      </c>
      <c r="B50" s="24">
        <f t="shared" si="15"/>
        <v>78.775513881826882</v>
      </c>
      <c r="C50" s="24">
        <f t="shared" si="16"/>
        <v>82.200570567771052</v>
      </c>
      <c r="D50" s="24">
        <f t="shared" si="17"/>
        <v>87.596143206368708</v>
      </c>
      <c r="E50" s="24">
        <f t="shared" si="18"/>
        <v>85.778680127120936</v>
      </c>
      <c r="F50" s="24">
        <f t="shared" si="19"/>
        <v>91.194087945068802</v>
      </c>
      <c r="G50" s="24">
        <f t="shared" si="20"/>
        <v>88.545495850723754</v>
      </c>
      <c r="H50" s="24">
        <f t="shared" si="21"/>
        <v>83.251115605396564</v>
      </c>
      <c r="I50" s="24">
        <f t="shared" si="22"/>
        <v>77.826254755135139</v>
      </c>
      <c r="J50" s="24">
        <f t="shared" si="23"/>
        <v>81.900710356543286</v>
      </c>
      <c r="K50" s="24">
        <f t="shared" si="24"/>
        <v>87.536380163462965</v>
      </c>
      <c r="L50" s="24">
        <f t="shared" si="25"/>
        <v>88.138590187073191</v>
      </c>
      <c r="M50" s="24">
        <f t="shared" si="26"/>
        <v>87.466240518492214</v>
      </c>
      <c r="N50" s="25">
        <f t="shared" si="27"/>
        <v>86.074898536324</v>
      </c>
      <c r="O50" s="25">
        <f t="shared" si="28"/>
        <v>80.115663424335963</v>
      </c>
      <c r="P50" s="25">
        <f t="shared" si="29"/>
        <v>78.663696056452693</v>
      </c>
      <c r="Q50" s="25">
        <f t="shared" si="30"/>
        <v>92.428105454943974</v>
      </c>
      <c r="R50" s="25">
        <f t="shared" si="30"/>
        <v>93.258750284283906</v>
      </c>
      <c r="S50" s="25">
        <f t="shared" si="31"/>
        <v>92.530697260860038</v>
      </c>
      <c r="V50" s="11" t="s">
        <v>4</v>
      </c>
      <c r="W50" s="9">
        <v>1598.1398000000002</v>
      </c>
      <c r="X50" s="9">
        <v>1716.2168100000004</v>
      </c>
      <c r="Y50" s="9">
        <v>1784.6658800000002</v>
      </c>
      <c r="Z50" s="9">
        <v>1966.1466199999998</v>
      </c>
      <c r="AA50" s="9">
        <v>2060.4679999999998</v>
      </c>
      <c r="AB50" s="9">
        <v>2113.57582</v>
      </c>
      <c r="AC50" s="9">
        <v>2192.8340500000004</v>
      </c>
      <c r="AD50" s="9">
        <v>2536.9178900000006</v>
      </c>
      <c r="AE50" s="9">
        <v>2534.1823300000005</v>
      </c>
      <c r="AF50" s="9">
        <v>2488.4474500000001</v>
      </c>
      <c r="AG50" s="9">
        <v>2664.7338299999997</v>
      </c>
      <c r="AH50" s="9">
        <v>2846.194898830835</v>
      </c>
      <c r="AI50" s="10">
        <v>2927.4659468403038</v>
      </c>
      <c r="AJ50" s="10">
        <v>3441.6020071926746</v>
      </c>
      <c r="AK50" s="10">
        <v>3767.7706604058894</v>
      </c>
      <c r="AL50" s="10">
        <v>3373.5685642896851</v>
      </c>
      <c r="AM50" s="10">
        <v>3683.6344961539962</v>
      </c>
      <c r="AN50" s="10">
        <v>4121.5627582856341</v>
      </c>
    </row>
    <row r="51" spans="1:40" x14ac:dyDescent="0.2">
      <c r="A51" s="11" t="s">
        <v>5</v>
      </c>
      <c r="B51" s="24">
        <f t="shared" si="15"/>
        <v>86.919232766581231</v>
      </c>
      <c r="C51" s="24">
        <f t="shared" si="16"/>
        <v>91.291468929601621</v>
      </c>
      <c r="D51" s="24">
        <f t="shared" si="17"/>
        <v>93.629245663772579</v>
      </c>
      <c r="E51" s="24">
        <f t="shared" si="18"/>
        <v>90.357228350632397</v>
      </c>
      <c r="F51" s="24">
        <f t="shared" si="19"/>
        <v>95.56163416422126</v>
      </c>
      <c r="G51" s="24">
        <f t="shared" si="20"/>
        <v>92.435412319545065</v>
      </c>
      <c r="H51" s="24">
        <f t="shared" si="21"/>
        <v>85.787184445264671</v>
      </c>
      <c r="I51" s="24">
        <f t="shared" si="22"/>
        <v>80.677010634015161</v>
      </c>
      <c r="J51" s="24">
        <f t="shared" si="23"/>
        <v>70.360577948187824</v>
      </c>
      <c r="K51" s="24">
        <f t="shared" si="24"/>
        <v>71.013687075670859</v>
      </c>
      <c r="L51" s="24">
        <f t="shared" si="25"/>
        <v>74.248681089303901</v>
      </c>
      <c r="M51" s="24">
        <f t="shared" si="26"/>
        <v>91.648405917109841</v>
      </c>
      <c r="N51" s="25">
        <f t="shared" si="27"/>
        <v>93.182613683872304</v>
      </c>
      <c r="O51" s="25">
        <f t="shared" si="28"/>
        <v>87.973736850642965</v>
      </c>
      <c r="P51" s="25">
        <f t="shared" si="29"/>
        <v>87.169169496266107</v>
      </c>
      <c r="Q51" s="25">
        <f t="shared" si="30"/>
        <v>87.134515089541679</v>
      </c>
      <c r="R51" s="25">
        <f t="shared" si="30"/>
        <v>95.246567230237702</v>
      </c>
      <c r="S51" s="25">
        <f t="shared" si="31"/>
        <v>92.445783004320418</v>
      </c>
      <c r="V51" s="11" t="s">
        <v>5</v>
      </c>
      <c r="W51" s="9">
        <v>1129.5926099999997</v>
      </c>
      <c r="X51" s="9">
        <v>1333.8335600000007</v>
      </c>
      <c r="Y51" s="9">
        <v>1379.5130900000001</v>
      </c>
      <c r="Z51" s="9">
        <v>1767.3860400000001</v>
      </c>
      <c r="AA51" s="9">
        <v>1599.4632399999998</v>
      </c>
      <c r="AB51" s="9">
        <v>2295.0243600000003</v>
      </c>
      <c r="AC51" s="9">
        <v>3141.6439500000024</v>
      </c>
      <c r="AD51" s="9">
        <v>3779.3081399999996</v>
      </c>
      <c r="AE51" s="9">
        <v>4133.2300200000018</v>
      </c>
      <c r="AF51" s="9">
        <v>4737.301199999999</v>
      </c>
      <c r="AG51" s="9">
        <v>4606.8320000000003</v>
      </c>
      <c r="AH51" s="9">
        <v>3446.9619090420656</v>
      </c>
      <c r="AI51" s="10">
        <v>3614.3740552522845</v>
      </c>
      <c r="AJ51" s="10">
        <v>4361.4628541372194</v>
      </c>
      <c r="AK51" s="10">
        <v>5098.2907431730973</v>
      </c>
      <c r="AL51" s="10">
        <v>4886.5783480026321</v>
      </c>
      <c r="AM51" s="10">
        <v>5595.125641862257</v>
      </c>
      <c r="AN51" s="10">
        <v>6166.8866576964438</v>
      </c>
    </row>
    <row r="52" spans="1:40" x14ac:dyDescent="0.2">
      <c r="A52" s="11" t="s">
        <v>6</v>
      </c>
      <c r="B52" s="24">
        <f t="shared" si="15"/>
        <v>91.946648709595763</v>
      </c>
      <c r="C52" s="24">
        <f t="shared" si="16"/>
        <v>99.143255628611271</v>
      </c>
      <c r="D52" s="24">
        <f t="shared" si="17"/>
        <v>99.063438449779142</v>
      </c>
      <c r="E52" s="24">
        <f t="shared" si="18"/>
        <v>98.021904955395883</v>
      </c>
      <c r="F52" s="24">
        <f t="shared" si="19"/>
        <v>87.995750181941958</v>
      </c>
      <c r="G52" s="24">
        <f t="shared" si="20"/>
        <v>73.621532806249618</v>
      </c>
      <c r="H52" s="24">
        <f t="shared" si="21"/>
        <v>75.082062407755387</v>
      </c>
      <c r="I52" s="24">
        <f t="shared" si="22"/>
        <v>52.53324782294122</v>
      </c>
      <c r="J52" s="24">
        <f t="shared" si="23"/>
        <v>94.448990893240762</v>
      </c>
      <c r="K52" s="24">
        <f t="shared" si="24"/>
        <v>89.108125264494291</v>
      </c>
      <c r="L52" s="24">
        <f t="shared" si="25"/>
        <v>78.583360562785657</v>
      </c>
      <c r="M52" s="24">
        <f t="shared" si="26"/>
        <v>89.042612384948853</v>
      </c>
      <c r="N52" s="25">
        <f t="shared" si="27"/>
        <v>90.997128694772357</v>
      </c>
      <c r="O52" s="25">
        <f t="shared" si="28"/>
        <v>90.459703241398131</v>
      </c>
      <c r="P52" s="25">
        <f t="shared" si="29"/>
        <v>94.938388079984577</v>
      </c>
      <c r="Q52" s="25">
        <f t="shared" si="30"/>
        <v>90.617366110195832</v>
      </c>
      <c r="R52" s="25">
        <f t="shared" si="30"/>
        <v>90.780803574552536</v>
      </c>
      <c r="S52" s="25">
        <f t="shared" si="31"/>
        <v>86.384301235455766</v>
      </c>
      <c r="V52" s="11" t="s">
        <v>6</v>
      </c>
      <c r="W52" s="9">
        <v>74.934269999999998</v>
      </c>
      <c r="X52" s="9">
        <v>70.26600000000002</v>
      </c>
      <c r="Y52" s="9">
        <v>76.12954000000002</v>
      </c>
      <c r="Z52" s="9">
        <v>54.143000000000022</v>
      </c>
      <c r="AA52" s="9">
        <v>85.453069999999997</v>
      </c>
      <c r="AB52" s="9">
        <v>105.70364000000001</v>
      </c>
      <c r="AC52" s="9">
        <v>123.99100000000001</v>
      </c>
      <c r="AD52" s="9">
        <v>203.54640999999998</v>
      </c>
      <c r="AE52" s="9">
        <v>114.70491</v>
      </c>
      <c r="AF52" s="9">
        <v>151.232</v>
      </c>
      <c r="AG52" s="9">
        <v>202.66046000000003</v>
      </c>
      <c r="AH52" s="9">
        <v>172.53200000000001</v>
      </c>
      <c r="AI52" s="10">
        <v>210.62169342562427</v>
      </c>
      <c r="AJ52" s="10">
        <v>245.78900000000002</v>
      </c>
      <c r="AK52" s="10">
        <v>324.79771779796897</v>
      </c>
      <c r="AL52" s="10">
        <v>246.43400000000003</v>
      </c>
      <c r="AM52" s="10">
        <v>217.50191651145394</v>
      </c>
      <c r="AN52" s="10">
        <v>311.46400000000006</v>
      </c>
    </row>
    <row r="53" spans="1:40" x14ac:dyDescent="0.2">
      <c r="A53" s="11" t="s">
        <v>7</v>
      </c>
      <c r="B53" s="24">
        <f t="shared" si="15"/>
        <v>75.619125296185246</v>
      </c>
      <c r="C53" s="24">
        <f t="shared" si="16"/>
        <v>86.468628033747478</v>
      </c>
      <c r="D53" s="24">
        <f t="shared" si="17"/>
        <v>88.763054155890259</v>
      </c>
      <c r="E53" s="24">
        <f t="shared" si="18"/>
        <v>88.083537962535829</v>
      </c>
      <c r="F53" s="24">
        <f t="shared" si="19"/>
        <v>86.79823341321071</v>
      </c>
      <c r="G53" s="24">
        <f t="shared" si="20"/>
        <v>86.599277210369692</v>
      </c>
      <c r="H53" s="24">
        <f t="shared" si="21"/>
        <v>78.214169708968271</v>
      </c>
      <c r="I53" s="24">
        <f t="shared" si="22"/>
        <v>83.172802544181764</v>
      </c>
      <c r="J53" s="24">
        <f t="shared" si="23"/>
        <v>85.609860950749777</v>
      </c>
      <c r="K53" s="24">
        <f t="shared" si="24"/>
        <v>73.938468758169734</v>
      </c>
      <c r="L53" s="24">
        <f t="shared" si="25"/>
        <v>80.146086052893281</v>
      </c>
      <c r="M53" s="24">
        <f t="shared" si="26"/>
        <v>89.458949008587368</v>
      </c>
      <c r="N53" s="25">
        <f t="shared" si="27"/>
        <v>92.814281694696405</v>
      </c>
      <c r="O53" s="25">
        <f t="shared" si="28"/>
        <v>92.549390214568845</v>
      </c>
      <c r="P53" s="25">
        <f t="shared" si="29"/>
        <v>90.607821836261735</v>
      </c>
      <c r="Q53" s="25">
        <f t="shared" si="30"/>
        <v>86.451301331350379</v>
      </c>
      <c r="R53" s="25">
        <f t="shared" si="30"/>
        <v>86.924029059417407</v>
      </c>
      <c r="S53" s="25">
        <f t="shared" si="31"/>
        <v>86.267871582995525</v>
      </c>
      <c r="V53" s="11" t="s">
        <v>7</v>
      </c>
      <c r="W53" s="9">
        <v>589.15416999999968</v>
      </c>
      <c r="X53" s="9">
        <v>587.12450000000024</v>
      </c>
      <c r="Y53" s="9">
        <v>680.95842999999979</v>
      </c>
      <c r="Z53" s="9">
        <v>812.21708000000024</v>
      </c>
      <c r="AA53" s="9">
        <v>686.75256000000024</v>
      </c>
      <c r="AB53" s="9">
        <v>731.07578999999987</v>
      </c>
      <c r="AC53" s="9">
        <v>843.46502999999996</v>
      </c>
      <c r="AD53" s="9">
        <v>1124.6554900000006</v>
      </c>
      <c r="AE53" s="9">
        <v>1084.4430999999997</v>
      </c>
      <c r="AF53" s="9">
        <v>1216.0303900000004</v>
      </c>
      <c r="AG53" s="9">
        <v>1096.5646400000003</v>
      </c>
      <c r="AH53" s="9">
        <v>862.34034833160365</v>
      </c>
      <c r="AI53" s="10">
        <v>901.79056367487965</v>
      </c>
      <c r="AJ53" s="10">
        <v>1054.3037703250209</v>
      </c>
      <c r="AK53" s="10">
        <v>1328.0648802797948</v>
      </c>
      <c r="AL53" s="10">
        <v>1402.5184606082867</v>
      </c>
      <c r="AM53" s="10">
        <v>1381.0752625606162</v>
      </c>
      <c r="AN53" s="10">
        <v>1498.3474793697226</v>
      </c>
    </row>
    <row r="54" spans="1:40" x14ac:dyDescent="0.2">
      <c r="A54" s="11" t="s">
        <v>8</v>
      </c>
      <c r="B54" s="24">
        <f t="shared" si="15"/>
        <v>83.447133576676364</v>
      </c>
      <c r="C54" s="24">
        <f t="shared" si="16"/>
        <v>81.05448744839704</v>
      </c>
      <c r="D54" s="24">
        <f t="shared" si="17"/>
        <v>90.665305643763958</v>
      </c>
      <c r="E54" s="24">
        <f t="shared" si="18"/>
        <v>80.416359259784272</v>
      </c>
      <c r="F54" s="24">
        <f t="shared" si="19"/>
        <v>86.254028451829754</v>
      </c>
      <c r="G54" s="24">
        <f t="shared" si="20"/>
        <v>88.030339483829763</v>
      </c>
      <c r="H54" s="24">
        <f t="shared" si="21"/>
        <v>85.840515583281402</v>
      </c>
      <c r="I54" s="24">
        <f t="shared" si="22"/>
        <v>60.316908906062984</v>
      </c>
      <c r="J54" s="24">
        <f t="shared" si="23"/>
        <v>83.595496421283357</v>
      </c>
      <c r="K54" s="24">
        <f t="shared" si="24"/>
        <v>82.779278391092532</v>
      </c>
      <c r="L54" s="24">
        <f t="shared" si="25"/>
        <v>86.849338451435912</v>
      </c>
      <c r="M54" s="24">
        <f t="shared" si="26"/>
        <v>92.448660027258313</v>
      </c>
      <c r="N54" s="25">
        <f t="shared" si="27"/>
        <v>95.339459399178907</v>
      </c>
      <c r="O54" s="25">
        <f t="shared" si="28"/>
        <v>93.678532743143279</v>
      </c>
      <c r="P54" s="25">
        <f t="shared" si="29"/>
        <v>94.736349381025832</v>
      </c>
      <c r="Q54" s="25">
        <f t="shared" si="30"/>
        <v>96.848419725459649</v>
      </c>
      <c r="R54" s="25">
        <f t="shared" si="30"/>
        <v>94.285134884646155</v>
      </c>
      <c r="S54" s="25">
        <f t="shared" si="31"/>
        <v>92.740331468811618</v>
      </c>
      <c r="V54" s="11" t="s">
        <v>8</v>
      </c>
      <c r="W54" s="9">
        <v>1109.83799</v>
      </c>
      <c r="X54" s="9">
        <v>1399.8829499999995</v>
      </c>
      <c r="Y54" s="9">
        <v>1339.6394700000003</v>
      </c>
      <c r="Z54" s="9">
        <v>1516.5974700000004</v>
      </c>
      <c r="AA54" s="9">
        <v>1435.2194699999998</v>
      </c>
      <c r="AB54" s="9">
        <v>1451.6199500000002</v>
      </c>
      <c r="AC54" s="9">
        <v>1861.1635300000003</v>
      </c>
      <c r="AD54" s="9">
        <v>2860.3942100000004</v>
      </c>
      <c r="AE54" s="9">
        <v>2366.2630700000013</v>
      </c>
      <c r="AF54" s="9">
        <v>2613.9904600000009</v>
      </c>
      <c r="AG54" s="9">
        <v>2520.0432600000004</v>
      </c>
      <c r="AH54" s="9">
        <v>2653.6538921214787</v>
      </c>
      <c r="AI54" s="10">
        <v>2894.5638542860756</v>
      </c>
      <c r="AJ54" s="10">
        <v>3426.2199463134134</v>
      </c>
      <c r="AK54" s="10">
        <v>3680.6853084112986</v>
      </c>
      <c r="AL54" s="10">
        <v>3564.5926872792702</v>
      </c>
      <c r="AM54" s="10">
        <v>3479.9626491160625</v>
      </c>
      <c r="AN54" s="10">
        <v>3635.0404698500643</v>
      </c>
    </row>
    <row r="55" spans="1:40" x14ac:dyDescent="0.2">
      <c r="A55" s="11" t="s">
        <v>9</v>
      </c>
      <c r="B55" s="24">
        <f t="shared" si="15"/>
        <v>86.888824824935412</v>
      </c>
      <c r="C55" s="24">
        <f t="shared" si="16"/>
        <v>90.882844005907216</v>
      </c>
      <c r="D55" s="24">
        <f t="shared" si="17"/>
        <v>82.755172527052352</v>
      </c>
      <c r="E55" s="24">
        <f t="shared" si="18"/>
        <v>91.410031441606307</v>
      </c>
      <c r="F55" s="24">
        <f t="shared" si="19"/>
        <v>94.98964612011406</v>
      </c>
      <c r="G55" s="24">
        <f t="shared" si="20"/>
        <v>95.14978215792749</v>
      </c>
      <c r="H55" s="24">
        <f t="shared" si="21"/>
        <v>92.459843998657604</v>
      </c>
      <c r="I55" s="24">
        <f t="shared" si="22"/>
        <v>92.394656979107651</v>
      </c>
      <c r="J55" s="24">
        <f t="shared" si="23"/>
        <v>88.347356084387627</v>
      </c>
      <c r="K55" s="24">
        <f t="shared" si="24"/>
        <v>79.814780047071125</v>
      </c>
      <c r="L55" s="24">
        <f t="shared" si="25"/>
        <v>90.725612438047932</v>
      </c>
      <c r="M55" s="24">
        <f t="shared" si="26"/>
        <v>96.736142543087453</v>
      </c>
      <c r="N55" s="25">
        <f t="shared" si="27"/>
        <v>96.014820637994518</v>
      </c>
      <c r="O55" s="25">
        <f t="shared" si="28"/>
        <v>91.903415828608289</v>
      </c>
      <c r="P55" s="25">
        <f t="shared" si="29"/>
        <v>91.250419003580276</v>
      </c>
      <c r="Q55" s="25">
        <f t="shared" si="30"/>
        <v>92.63833518775813</v>
      </c>
      <c r="R55" s="25">
        <f t="shared" si="30"/>
        <v>94.018874655685963</v>
      </c>
      <c r="S55" s="25">
        <f t="shared" si="31"/>
        <v>93.781312571580798</v>
      </c>
      <c r="V55" s="11" t="s">
        <v>9</v>
      </c>
      <c r="W55" s="9">
        <v>909.23032000000035</v>
      </c>
      <c r="X55" s="9">
        <v>1028.5992699999997</v>
      </c>
      <c r="Y55" s="9">
        <v>1259.2413599999998</v>
      </c>
      <c r="Z55" s="9">
        <v>1257.0127499999996</v>
      </c>
      <c r="AA55" s="9">
        <v>1499.3751299999992</v>
      </c>
      <c r="AB55" s="9">
        <v>1478.96821</v>
      </c>
      <c r="AC55" s="9">
        <v>1679.0970900000004</v>
      </c>
      <c r="AD55" s="9">
        <v>1679.7351500000004</v>
      </c>
      <c r="AE55" s="9">
        <v>1889.7029000000007</v>
      </c>
      <c r="AF55" s="9">
        <v>2054.4266100000009</v>
      </c>
      <c r="AG55" s="9">
        <v>1986.7458499999991</v>
      </c>
      <c r="AH55" s="9">
        <v>1807.523789835077</v>
      </c>
      <c r="AI55" s="10">
        <v>2151.4340472813356</v>
      </c>
      <c r="AJ55" s="10">
        <v>2514.9190206483563</v>
      </c>
      <c r="AK55" s="10">
        <v>2873.3246940218501</v>
      </c>
      <c r="AL55" s="10">
        <v>2726.231159917234</v>
      </c>
      <c r="AM55" s="10">
        <v>2754.7303334262729</v>
      </c>
      <c r="AN55" s="10">
        <v>2917.1589999999992</v>
      </c>
    </row>
    <row r="56" spans="1:40" x14ac:dyDescent="0.2">
      <c r="A56" s="11" t="s">
        <v>10</v>
      </c>
      <c r="B56" s="24">
        <f t="shared" si="15"/>
        <v>83.723900653950849</v>
      </c>
      <c r="C56" s="24">
        <f t="shared" si="16"/>
        <v>79.603008705620709</v>
      </c>
      <c r="D56" s="24">
        <f t="shared" si="17"/>
        <v>86.175847187615076</v>
      </c>
      <c r="E56" s="24">
        <f t="shared" si="18"/>
        <v>89.233358162364766</v>
      </c>
      <c r="F56" s="24">
        <f t="shared" si="19"/>
        <v>90.853736929343242</v>
      </c>
      <c r="G56" s="24">
        <f t="shared" si="20"/>
        <v>87.504262741817087</v>
      </c>
      <c r="H56" s="24">
        <f t="shared" si="21"/>
        <v>83.826015740502797</v>
      </c>
      <c r="I56" s="24">
        <f t="shared" si="22"/>
        <v>81.553562330567715</v>
      </c>
      <c r="J56" s="24">
        <f t="shared" si="23"/>
        <v>81.224759515792357</v>
      </c>
      <c r="K56" s="24">
        <f t="shared" si="24"/>
        <v>86.091477237157648</v>
      </c>
      <c r="L56" s="24">
        <f t="shared" si="25"/>
        <v>85.237325712332975</v>
      </c>
      <c r="M56" s="24">
        <f t="shared" si="26"/>
        <v>87.877055160236409</v>
      </c>
      <c r="N56" s="25">
        <f t="shared" si="27"/>
        <v>84.311481759398305</v>
      </c>
      <c r="O56" s="25">
        <f t="shared" si="28"/>
        <v>83.848880766457228</v>
      </c>
      <c r="P56" s="25">
        <f t="shared" si="29"/>
        <v>89.457564883730427</v>
      </c>
      <c r="Q56" s="25">
        <f t="shared" si="30"/>
        <v>94.535391903586785</v>
      </c>
      <c r="R56" s="25">
        <f t="shared" si="30"/>
        <v>80.632312388834649</v>
      </c>
      <c r="S56" s="25">
        <f t="shared" si="31"/>
        <v>92.721749074898256</v>
      </c>
      <c r="V56" s="11" t="s">
        <v>10</v>
      </c>
      <c r="W56" s="9">
        <v>1640.6019299999991</v>
      </c>
      <c r="X56" s="9">
        <v>1892.5095099999999</v>
      </c>
      <c r="Y56" s="9">
        <v>1957.6968199999999</v>
      </c>
      <c r="Z56" s="9">
        <v>1915.7412600000002</v>
      </c>
      <c r="AA56" s="9">
        <v>1864.9837499999999</v>
      </c>
      <c r="AB56" s="9">
        <v>2136.3597399999999</v>
      </c>
      <c r="AC56" s="9">
        <v>2471.598300000001</v>
      </c>
      <c r="AD56" s="9">
        <v>2782.5570400000024</v>
      </c>
      <c r="AE56" s="9">
        <v>2687.3989199999987</v>
      </c>
      <c r="AF56" s="9">
        <v>2727.04432</v>
      </c>
      <c r="AG56" s="9">
        <v>2649.9128299999993</v>
      </c>
      <c r="AH56" s="9">
        <v>2532.0580441244147</v>
      </c>
      <c r="AI56" s="10">
        <v>2775.249297204969</v>
      </c>
      <c r="AJ56" s="10">
        <v>3146.3112213900749</v>
      </c>
      <c r="AK56" s="10">
        <v>3186.8152090631265</v>
      </c>
      <c r="AL56" s="10">
        <v>3277.9863802195573</v>
      </c>
      <c r="AM56" s="10">
        <v>3589.9725205367404</v>
      </c>
      <c r="AN56" s="10">
        <v>3710.3419870925304</v>
      </c>
    </row>
    <row r="57" spans="1:40" x14ac:dyDescent="0.2">
      <c r="A57" s="11" t="s">
        <v>11</v>
      </c>
      <c r="B57" s="24">
        <f t="shared" si="15"/>
        <v>80.457706146731368</v>
      </c>
      <c r="C57" s="24">
        <f t="shared" si="16"/>
        <v>96.552940062891437</v>
      </c>
      <c r="D57" s="24">
        <f t="shared" si="17"/>
        <v>91.095421287885657</v>
      </c>
      <c r="E57" s="24">
        <f t="shared" si="18"/>
        <v>90.417193046000804</v>
      </c>
      <c r="F57" s="24">
        <f t="shared" si="19"/>
        <v>89.466428168579213</v>
      </c>
      <c r="G57" s="24">
        <f t="shared" si="20"/>
        <v>92.570902200354794</v>
      </c>
      <c r="H57" s="24">
        <f t="shared" si="21"/>
        <v>88.902813366890527</v>
      </c>
      <c r="I57" s="24">
        <f t="shared" si="22"/>
        <v>91.091273323399989</v>
      </c>
      <c r="J57" s="24">
        <f t="shared" si="23"/>
        <v>89.075411796979935</v>
      </c>
      <c r="K57" s="24">
        <f t="shared" si="24"/>
        <v>83.171670783303668</v>
      </c>
      <c r="L57" s="24">
        <f t="shared" si="25"/>
        <v>77.633306243252591</v>
      </c>
      <c r="M57" s="24">
        <f t="shared" si="26"/>
        <v>92.33972033400444</v>
      </c>
      <c r="N57" s="25">
        <f t="shared" si="27"/>
        <v>95.161993912691173</v>
      </c>
      <c r="O57" s="25">
        <f t="shared" si="28"/>
        <v>90.134554995233742</v>
      </c>
      <c r="P57" s="25">
        <f t="shared" si="29"/>
        <v>92.503616906060415</v>
      </c>
      <c r="Q57" s="25">
        <f t="shared" si="30"/>
        <v>96.461154813143423</v>
      </c>
      <c r="R57" s="25">
        <f t="shared" si="30"/>
        <v>91.307707098300412</v>
      </c>
      <c r="S57" s="25">
        <f t="shared" si="31"/>
        <v>90.39818926873059</v>
      </c>
      <c r="V57" s="11" t="s">
        <v>11</v>
      </c>
      <c r="W57" s="9">
        <v>696.8108299999999</v>
      </c>
      <c r="X57" s="9">
        <v>504.25638999999995</v>
      </c>
      <c r="Y57" s="9">
        <v>497.76639</v>
      </c>
      <c r="Z57" s="9">
        <v>694.57988999999975</v>
      </c>
      <c r="AA57" s="9">
        <v>696.09503000000007</v>
      </c>
      <c r="AB57" s="9">
        <v>743.10423000000014</v>
      </c>
      <c r="AC57" s="9">
        <v>780.21675999999968</v>
      </c>
      <c r="AD57" s="9">
        <v>921.88370999999984</v>
      </c>
      <c r="AE57" s="9">
        <v>1160.2483099999999</v>
      </c>
      <c r="AF57" s="9">
        <v>1501.5330800000004</v>
      </c>
      <c r="AG57" s="9">
        <v>1536.2695700000002</v>
      </c>
      <c r="AH57" s="9">
        <v>1408.1103482287383</v>
      </c>
      <c r="AI57" s="10">
        <v>1383.6292876881084</v>
      </c>
      <c r="AJ57" s="10">
        <v>1594.1187494571543</v>
      </c>
      <c r="AK57" s="10">
        <v>1667.1239774423361</v>
      </c>
      <c r="AL57" s="10">
        <v>1463.288410343949</v>
      </c>
      <c r="AM57" s="10">
        <v>1469.3246240589488</v>
      </c>
      <c r="AN57" s="10">
        <v>1580.0457251873256</v>
      </c>
    </row>
    <row r="58" spans="1:40" x14ac:dyDescent="0.2">
      <c r="A58" s="11" t="s">
        <v>12</v>
      </c>
      <c r="B58" s="24">
        <f t="shared" si="15"/>
        <v>87.722561061480292</v>
      </c>
      <c r="C58" s="24">
        <f t="shared" si="16"/>
        <v>88.820481170316071</v>
      </c>
      <c r="D58" s="24">
        <f t="shared" si="17"/>
        <v>90.187121523638254</v>
      </c>
      <c r="E58" s="24">
        <f t="shared" si="18"/>
        <v>85.311245574197997</v>
      </c>
      <c r="F58" s="24">
        <f t="shared" si="19"/>
        <v>84.643804164284603</v>
      </c>
      <c r="G58" s="24">
        <f t="shared" si="20"/>
        <v>83.119184984458641</v>
      </c>
      <c r="H58" s="24">
        <f t="shared" si="21"/>
        <v>69.521885066499152</v>
      </c>
      <c r="I58" s="24">
        <f t="shared" si="22"/>
        <v>61.171493294091817</v>
      </c>
      <c r="J58" s="24">
        <f t="shared" si="23"/>
        <v>65.60198179312556</v>
      </c>
      <c r="K58" s="24">
        <f t="shared" si="24"/>
        <v>72.625608071019926</v>
      </c>
      <c r="L58" s="24">
        <f t="shared" si="25"/>
        <v>77.944858913172382</v>
      </c>
      <c r="M58" s="24">
        <f t="shared" si="26"/>
        <v>94.270812859687965</v>
      </c>
      <c r="N58" s="25">
        <f t="shared" si="27"/>
        <v>91.220362746673672</v>
      </c>
      <c r="O58" s="25">
        <f t="shared" si="28"/>
        <v>92.392168302685334</v>
      </c>
      <c r="P58" s="25">
        <f t="shared" si="29"/>
        <v>93.28591180918626</v>
      </c>
      <c r="Q58" s="25">
        <f t="shared" si="30"/>
        <v>92.385980055132507</v>
      </c>
      <c r="R58" s="25">
        <f t="shared" si="30"/>
        <v>93.367710160842861</v>
      </c>
      <c r="S58" s="25">
        <f t="shared" si="31"/>
        <v>92.536796140826922</v>
      </c>
      <c r="V58" s="11" t="s">
        <v>12</v>
      </c>
      <c r="W58" s="9">
        <v>4675.2158400000017</v>
      </c>
      <c r="X58" s="9">
        <v>5449.9600500000015</v>
      </c>
      <c r="Y58" s="9">
        <v>6481.3575500000015</v>
      </c>
      <c r="Z58" s="9">
        <v>7072.4639399999978</v>
      </c>
      <c r="AA58" s="9">
        <v>8050.4363400000038</v>
      </c>
      <c r="AB58" s="9">
        <v>8518.932519999993</v>
      </c>
      <c r="AC58" s="9">
        <v>11192.033389999995</v>
      </c>
      <c r="AD58" s="9">
        <v>14645.212299999999</v>
      </c>
      <c r="AE58" s="9">
        <v>16185.463350000007</v>
      </c>
      <c r="AF58" s="9">
        <v>17012.077390000013</v>
      </c>
      <c r="AG58" s="9">
        <v>17698.838310000003</v>
      </c>
      <c r="AH58" s="9">
        <v>14968.16849425534</v>
      </c>
      <c r="AI58" s="10">
        <v>15485.79009895691</v>
      </c>
      <c r="AJ58" s="10">
        <v>16474.768939463589</v>
      </c>
      <c r="AK58" s="10">
        <v>18749.788981228885</v>
      </c>
      <c r="AL58" s="10">
        <v>20378.50263839601</v>
      </c>
      <c r="AM58" s="10">
        <v>21365.880687293076</v>
      </c>
      <c r="AN58" s="10">
        <v>22931.979577985974</v>
      </c>
    </row>
    <row r="59" spans="1:40" x14ac:dyDescent="0.2">
      <c r="A59" s="11" t="s">
        <v>13</v>
      </c>
      <c r="B59" s="24">
        <f t="shared" si="15"/>
        <v>82.664586778660251</v>
      </c>
      <c r="C59" s="24">
        <f t="shared" si="16"/>
        <v>87.619988996966143</v>
      </c>
      <c r="D59" s="24">
        <f t="shared" si="17"/>
        <v>88.412467379461717</v>
      </c>
      <c r="E59" s="24">
        <f t="shared" si="18"/>
        <v>90.327609589775292</v>
      </c>
      <c r="F59" s="24">
        <f t="shared" si="19"/>
        <v>87.043273700466216</v>
      </c>
      <c r="G59" s="24">
        <f t="shared" si="20"/>
        <v>90.547498641774354</v>
      </c>
      <c r="H59" s="24">
        <f t="shared" si="21"/>
        <v>80.813624286016704</v>
      </c>
      <c r="I59" s="24">
        <f t="shared" si="22"/>
        <v>57.879134554569731</v>
      </c>
      <c r="J59" s="24">
        <f t="shared" si="23"/>
        <v>74.243614341768264</v>
      </c>
      <c r="K59" s="24">
        <f t="shared" si="24"/>
        <v>78.170761142008402</v>
      </c>
      <c r="L59" s="24">
        <f t="shared" si="25"/>
        <v>86.990626735617596</v>
      </c>
      <c r="M59" s="24">
        <f t="shared" si="26"/>
        <v>89.506628343418839</v>
      </c>
      <c r="N59" s="25">
        <f t="shared" si="27"/>
        <v>93.348379570250344</v>
      </c>
      <c r="O59" s="25">
        <f t="shared" si="28"/>
        <v>93.178247378321942</v>
      </c>
      <c r="P59" s="25">
        <f t="shared" si="29"/>
        <v>89.904920560601866</v>
      </c>
      <c r="Q59" s="25">
        <f t="shared" si="30"/>
        <v>92.205835774536197</v>
      </c>
      <c r="R59" s="25">
        <f t="shared" si="30"/>
        <v>95.665335627284293</v>
      </c>
      <c r="S59" s="25">
        <f t="shared" si="31"/>
        <v>93.328479281899007</v>
      </c>
      <c r="V59" s="11" t="s">
        <v>13</v>
      </c>
      <c r="W59" s="9">
        <v>1346.53404</v>
      </c>
      <c r="X59" s="9">
        <v>1314.1830000000002</v>
      </c>
      <c r="Y59" s="9">
        <v>1511.8006200000004</v>
      </c>
      <c r="Z59" s="9">
        <v>1429.6785399999999</v>
      </c>
      <c r="AA59" s="9">
        <v>1619.0221600000002</v>
      </c>
      <c r="AB59" s="9">
        <v>1613.0604399999997</v>
      </c>
      <c r="AC59" s="9">
        <v>2133.4690100000003</v>
      </c>
      <c r="AD59" s="9">
        <v>3557.8959600000003</v>
      </c>
      <c r="AE59" s="9">
        <v>3060.5924700000005</v>
      </c>
      <c r="AF59" s="9">
        <v>3377.0505000000007</v>
      </c>
      <c r="AG59" s="9">
        <v>2982.9799800000001</v>
      </c>
      <c r="AH59" s="9">
        <v>2833.0980740754762</v>
      </c>
      <c r="AI59" s="10">
        <v>3366.9918470829994</v>
      </c>
      <c r="AJ59" s="10">
        <v>4155.559659245846</v>
      </c>
      <c r="AK59" s="10">
        <v>4737.5255559406269</v>
      </c>
      <c r="AL59" s="10">
        <v>4291.0975789263794</v>
      </c>
      <c r="AM59" s="10">
        <v>5155.7624947092036</v>
      </c>
      <c r="AN59" s="10">
        <v>5857.6761134224753</v>
      </c>
    </row>
    <row r="60" spans="1:40" x14ac:dyDescent="0.2">
      <c r="A60" s="11" t="s">
        <v>14</v>
      </c>
      <c r="B60" s="24">
        <f t="shared" si="15"/>
        <v>94.182139450272032</v>
      </c>
      <c r="C60" s="24">
        <f t="shared" si="16"/>
        <v>95.347275771094957</v>
      </c>
      <c r="D60" s="24">
        <f t="shared" si="17"/>
        <v>92.924987480987426</v>
      </c>
      <c r="E60" s="24">
        <f t="shared" si="18"/>
        <v>94.374613338912738</v>
      </c>
      <c r="F60" s="24">
        <f t="shared" si="19"/>
        <v>94.512434422820618</v>
      </c>
      <c r="G60" s="24">
        <f t="shared" si="20"/>
        <v>85.255948177366975</v>
      </c>
      <c r="H60" s="24">
        <f t="shared" si="21"/>
        <v>82.064244758489352</v>
      </c>
      <c r="I60" s="24">
        <f t="shared" si="22"/>
        <v>84.30520391688205</v>
      </c>
      <c r="J60" s="24">
        <f t="shared" si="23"/>
        <v>89.004982145830454</v>
      </c>
      <c r="K60" s="24">
        <f t="shared" si="24"/>
        <v>75.431147563521364</v>
      </c>
      <c r="L60" s="24">
        <f t="shared" si="25"/>
        <v>84.897119920501936</v>
      </c>
      <c r="M60" s="24">
        <f t="shared" si="26"/>
        <v>91.334928060338484</v>
      </c>
      <c r="N60" s="25">
        <f t="shared" si="27"/>
        <v>91.758775028204624</v>
      </c>
      <c r="O60" s="25">
        <f t="shared" si="28"/>
        <v>89.612820606339312</v>
      </c>
      <c r="P60" s="25">
        <f t="shared" si="29"/>
        <v>89.51291381048199</v>
      </c>
      <c r="Q60" s="25">
        <f t="shared" si="30"/>
        <v>86.314290442563788</v>
      </c>
      <c r="R60" s="25">
        <f t="shared" si="30"/>
        <v>90.523738526928113</v>
      </c>
      <c r="S60" s="25">
        <f t="shared" si="31"/>
        <v>89.0582612544233</v>
      </c>
      <c r="V60" s="11" t="s">
        <v>14</v>
      </c>
      <c r="W60" s="9">
        <v>1605.0128600000012</v>
      </c>
      <c r="X60" s="9">
        <v>1759.7372200000011</v>
      </c>
      <c r="Y60" s="9">
        <v>1742.9689300000009</v>
      </c>
      <c r="Z60" s="9">
        <v>1639.5495200000003</v>
      </c>
      <c r="AA60" s="9">
        <v>1556.9745600000003</v>
      </c>
      <c r="AB60" s="9">
        <v>1786.7683399999994</v>
      </c>
      <c r="AC60" s="9">
        <v>2117.8565100000005</v>
      </c>
      <c r="AD60" s="9">
        <v>2317.0327799999991</v>
      </c>
      <c r="AE60" s="9">
        <v>2254.0729200000001</v>
      </c>
      <c r="AF60" s="9">
        <v>2748.7601699999996</v>
      </c>
      <c r="AG60" s="9">
        <v>2533.3738199999989</v>
      </c>
      <c r="AH60" s="9">
        <v>2621.8832155700529</v>
      </c>
      <c r="AI60" s="10">
        <v>3355.7759633980663</v>
      </c>
      <c r="AJ60" s="10">
        <v>3529.6064221355259</v>
      </c>
      <c r="AK60" s="10">
        <v>3786.9474963786247</v>
      </c>
      <c r="AL60" s="10">
        <v>3621.2306414760019</v>
      </c>
      <c r="AM60" s="10">
        <v>3840.1325357481364</v>
      </c>
      <c r="AN60" s="10">
        <v>4304.7180247326914</v>
      </c>
    </row>
    <row r="61" spans="1:40" x14ac:dyDescent="0.2">
      <c r="A61" s="11" t="s">
        <v>15</v>
      </c>
      <c r="B61" s="24">
        <f t="shared" si="15"/>
        <v>92.760344794824874</v>
      </c>
      <c r="C61" s="24">
        <f t="shared" si="16"/>
        <v>91.476731281641676</v>
      </c>
      <c r="D61" s="24">
        <f t="shared" si="17"/>
        <v>89.040768979904357</v>
      </c>
      <c r="E61" s="24">
        <f t="shared" si="18"/>
        <v>93.180067143804862</v>
      </c>
      <c r="F61" s="24">
        <f t="shared" si="19"/>
        <v>95.287900915396918</v>
      </c>
      <c r="G61" s="24">
        <f t="shared" si="20"/>
        <v>91.833378405331956</v>
      </c>
      <c r="H61" s="24">
        <f t="shared" si="21"/>
        <v>73.314843478720704</v>
      </c>
      <c r="I61" s="24">
        <f t="shared" si="22"/>
        <v>72.750530112172228</v>
      </c>
      <c r="J61" s="24">
        <f t="shared" si="23"/>
        <v>74.543340533121381</v>
      </c>
      <c r="K61" s="24">
        <f t="shared" si="24"/>
        <v>81.480397573520264</v>
      </c>
      <c r="L61" s="24">
        <f t="shared" si="25"/>
        <v>76.445595070165467</v>
      </c>
      <c r="M61" s="24">
        <f t="shared" si="26"/>
        <v>92.016080917363098</v>
      </c>
      <c r="N61" s="25">
        <f t="shared" si="27"/>
        <v>93.561297273074061</v>
      </c>
      <c r="O61" s="25">
        <f t="shared" si="28"/>
        <v>91.427683033028245</v>
      </c>
      <c r="P61" s="25">
        <f t="shared" si="29"/>
        <v>89.209575182446869</v>
      </c>
      <c r="Q61" s="25">
        <f t="shared" si="30"/>
        <v>92.213921914792977</v>
      </c>
      <c r="R61" s="25">
        <f t="shared" si="30"/>
        <v>89.871047980671619</v>
      </c>
      <c r="S61" s="25">
        <f t="shared" si="31"/>
        <v>89.152383477812123</v>
      </c>
      <c r="V61" s="11" t="s">
        <v>15</v>
      </c>
      <c r="W61" s="9">
        <v>2173.5012999999985</v>
      </c>
      <c r="X61" s="9">
        <v>2321.3003900000008</v>
      </c>
      <c r="Y61" s="9">
        <v>2751.4966099999997</v>
      </c>
      <c r="Z61" s="9">
        <v>2657.7612100000006</v>
      </c>
      <c r="AA61" s="9">
        <v>3045.1730199999993</v>
      </c>
      <c r="AB61" s="9">
        <v>3099.6702499999988</v>
      </c>
      <c r="AC61" s="9">
        <v>4924.498790000006</v>
      </c>
      <c r="AD61" s="9">
        <v>4584.4636800000017</v>
      </c>
      <c r="AE61" s="9">
        <v>4500.016749999998</v>
      </c>
      <c r="AF61" s="9">
        <v>5154.9408999999969</v>
      </c>
      <c r="AG61" s="9">
        <v>5194.4413100000029</v>
      </c>
      <c r="AH61" s="9">
        <v>5149.42554141656</v>
      </c>
      <c r="AI61" s="10">
        <v>4927.4261882523651</v>
      </c>
      <c r="AJ61" s="10">
        <v>5598.0314522774288</v>
      </c>
      <c r="AK61" s="10">
        <v>5545.6694143060295</v>
      </c>
      <c r="AL61" s="10">
        <v>5973.2656556771053</v>
      </c>
      <c r="AM61" s="10">
        <v>6301.4822274187954</v>
      </c>
      <c r="AN61" s="10">
        <v>6879.7116943073943</v>
      </c>
    </row>
    <row r="64" spans="1:40" ht="14.25" x14ac:dyDescent="0.2">
      <c r="A64" s="35" t="s">
        <v>147</v>
      </c>
      <c r="B64" s="37"/>
      <c r="C64" s="37"/>
      <c r="D64" s="37"/>
      <c r="E64" s="37"/>
      <c r="F64" s="37"/>
      <c r="G64" s="37"/>
      <c r="H64" s="37"/>
      <c r="I64" s="37"/>
      <c r="J64" s="37"/>
      <c r="K64" s="37"/>
      <c r="L64" s="37"/>
      <c r="M64" s="37"/>
      <c r="N64" s="37"/>
      <c r="O64" s="37"/>
      <c r="P64" s="37"/>
      <c r="Q64" s="37"/>
      <c r="R64" s="37"/>
      <c r="S64" s="37"/>
      <c r="V64" s="56" t="s">
        <v>42</v>
      </c>
      <c r="W64" s="36"/>
      <c r="X64" s="36"/>
      <c r="Y64" s="36"/>
      <c r="Z64" s="36"/>
      <c r="AA64" s="36"/>
      <c r="AB64" s="36"/>
      <c r="AC64" s="36"/>
      <c r="AD64" s="36"/>
      <c r="AE64" s="36"/>
      <c r="AF64" s="36"/>
      <c r="AG64" s="36"/>
      <c r="AH64" s="36"/>
      <c r="AI64" s="36"/>
      <c r="AJ64" s="36"/>
      <c r="AK64" s="36"/>
      <c r="AL64" s="36"/>
      <c r="AM64" s="36"/>
      <c r="AN64" s="101"/>
    </row>
    <row r="65" spans="1:40" ht="14.25" x14ac:dyDescent="0.2">
      <c r="A65" s="35"/>
      <c r="B65" s="37"/>
      <c r="C65" s="37"/>
      <c r="D65" s="37"/>
      <c r="E65" s="37"/>
      <c r="F65" s="37"/>
      <c r="G65" s="37"/>
      <c r="H65" s="37"/>
      <c r="I65" s="37"/>
      <c r="J65" s="37"/>
      <c r="K65" s="37"/>
      <c r="L65" s="37"/>
      <c r="M65" s="37"/>
      <c r="N65" s="37"/>
      <c r="O65" s="37"/>
      <c r="P65" s="37"/>
      <c r="Q65" s="37"/>
      <c r="R65" s="37"/>
      <c r="S65" s="37"/>
      <c r="V65" s="56"/>
      <c r="W65" s="57"/>
      <c r="X65" s="57"/>
      <c r="Y65" s="57"/>
      <c r="Z65" s="57"/>
      <c r="AA65" s="57"/>
      <c r="AB65" s="45"/>
      <c r="AC65" s="57"/>
      <c r="AD65" s="57"/>
      <c r="AE65" s="57"/>
      <c r="AF65" s="57"/>
      <c r="AG65" s="57"/>
      <c r="AH65" s="57"/>
      <c r="AI65" s="57"/>
      <c r="AJ65" s="57"/>
      <c r="AK65" s="36"/>
      <c r="AL65" s="36"/>
      <c r="AM65" s="36"/>
      <c r="AN65" s="101"/>
    </row>
    <row r="66" spans="1:40" ht="13.5" thickBot="1" x14ac:dyDescent="0.25">
      <c r="A66" s="3" t="s">
        <v>0</v>
      </c>
      <c r="B66" s="4"/>
      <c r="C66" s="4"/>
      <c r="D66" s="4"/>
      <c r="E66" s="4"/>
      <c r="F66" s="4"/>
      <c r="G66" s="4"/>
      <c r="H66" s="4"/>
      <c r="I66" s="4"/>
      <c r="J66" s="4"/>
      <c r="K66" s="4"/>
      <c r="L66" s="4"/>
      <c r="M66" s="4"/>
      <c r="N66" s="12"/>
      <c r="P66" s="12"/>
      <c r="Q66" s="12"/>
      <c r="R66" s="12"/>
      <c r="S66" s="12" t="s">
        <v>23</v>
      </c>
      <c r="V66" s="50" t="s">
        <v>215</v>
      </c>
      <c r="W66" s="57"/>
      <c r="X66" s="57"/>
      <c r="Y66" s="57"/>
      <c r="Z66" s="57"/>
      <c r="AA66" s="57"/>
      <c r="AB66" s="58" t="s">
        <v>43</v>
      </c>
      <c r="AC66" s="57"/>
      <c r="AD66" s="57"/>
      <c r="AE66" s="57"/>
      <c r="AF66" s="57"/>
      <c r="AG66" s="57"/>
      <c r="AH66" s="57"/>
      <c r="AI66" s="57"/>
      <c r="AN66" s="12" t="s">
        <v>26</v>
      </c>
    </row>
    <row r="67" spans="1:40" ht="18" customHeight="1" thickBot="1" x14ac:dyDescent="0.25">
      <c r="A67" s="34" t="s">
        <v>24</v>
      </c>
      <c r="B67" s="41">
        <v>2005</v>
      </c>
      <c r="C67" s="41">
        <v>2006</v>
      </c>
      <c r="D67" s="41">
        <v>2007</v>
      </c>
      <c r="E67" s="41">
        <v>2008</v>
      </c>
      <c r="F67" s="41">
        <v>2009</v>
      </c>
      <c r="G67" s="41">
        <v>2010</v>
      </c>
      <c r="H67" s="41">
        <v>2011</v>
      </c>
      <c r="I67" s="41">
        <v>2012</v>
      </c>
      <c r="J67" s="41">
        <v>2013</v>
      </c>
      <c r="K67" s="41">
        <v>2014</v>
      </c>
      <c r="L67" s="41">
        <v>2015</v>
      </c>
      <c r="M67" s="41">
        <v>2016</v>
      </c>
      <c r="N67" s="42">
        <v>2017</v>
      </c>
      <c r="O67" s="42">
        <v>2018</v>
      </c>
      <c r="P67" s="42">
        <v>2019</v>
      </c>
      <c r="Q67" s="42">
        <v>2020</v>
      </c>
      <c r="R67" s="42">
        <v>2021</v>
      </c>
      <c r="S67" s="42">
        <v>2022</v>
      </c>
      <c r="V67" s="66" t="s">
        <v>24</v>
      </c>
      <c r="W67" s="67">
        <v>2005</v>
      </c>
      <c r="X67" s="67">
        <v>2006</v>
      </c>
      <c r="Y67" s="67">
        <v>2007</v>
      </c>
      <c r="Z67" s="67">
        <v>2008</v>
      </c>
      <c r="AA67" s="67">
        <v>2009</v>
      </c>
      <c r="AB67" s="67">
        <v>2010</v>
      </c>
      <c r="AC67" s="67">
        <v>2011</v>
      </c>
      <c r="AD67" s="67">
        <v>2012</v>
      </c>
      <c r="AE67" s="67">
        <v>2013</v>
      </c>
      <c r="AF67" s="67">
        <v>2014</v>
      </c>
      <c r="AG67" s="67">
        <v>2015</v>
      </c>
      <c r="AH67" s="67">
        <v>2016</v>
      </c>
      <c r="AI67" s="67">
        <v>2017</v>
      </c>
      <c r="AJ67" s="67">
        <v>2018</v>
      </c>
      <c r="AK67" s="67">
        <v>2019</v>
      </c>
      <c r="AL67" s="67">
        <v>2020</v>
      </c>
      <c r="AM67" s="68">
        <v>2021</v>
      </c>
      <c r="AN67" s="68">
        <v>2022</v>
      </c>
    </row>
    <row r="68" spans="1:40" ht="22.5" x14ac:dyDescent="0.2">
      <c r="A68" s="5" t="s">
        <v>1</v>
      </c>
      <c r="B68" s="14">
        <f t="shared" ref="B68:B82" si="32">B5/W68*100</f>
        <v>1.0140201877829962</v>
      </c>
      <c r="C68" s="14">
        <f t="shared" ref="C68:C82" si="33">C5/X68*100</f>
        <v>1.0539387045329478</v>
      </c>
      <c r="D68" s="14">
        <f t="shared" ref="D68:D82" si="34">D5/Y68*100</f>
        <v>1.1095946768689375</v>
      </c>
      <c r="E68" s="14">
        <f t="shared" ref="E68:E82" si="35">E5/Z68*100</f>
        <v>1.086304561869567</v>
      </c>
      <c r="F68" s="14">
        <f t="shared" ref="F68:F82" si="36">F5/AA68*100</f>
        <v>1.1452435913127923</v>
      </c>
      <c r="G68" s="14">
        <f t="shared" ref="G68:G82" si="37">G5/AB68*100</f>
        <v>1.1592025477914385</v>
      </c>
      <c r="H68" s="14">
        <f t="shared" ref="H68:H82" si="38">H5/AC68*100</f>
        <v>1.2572871088783442</v>
      </c>
      <c r="I68" s="14">
        <f t="shared" ref="I68:I82" si="39">I5/AD68*100</f>
        <v>1.3571897920522622</v>
      </c>
      <c r="J68" s="14">
        <f t="shared" ref="J68:J82" si="40">J5/AE68*100</f>
        <v>1.4676225022092486</v>
      </c>
      <c r="K68" s="14">
        <f t="shared" ref="K68:K82" si="41">K5/AF68*100</f>
        <v>1.5438756642672438</v>
      </c>
      <c r="L68" s="14">
        <f t="shared" ref="L68:L82" si="42">L5/AG68*100</f>
        <v>1.5215774098895267</v>
      </c>
      <c r="M68" s="14">
        <f t="shared" ref="M68:M82" si="43">M5/AH68*100</f>
        <v>1.5151571175938845</v>
      </c>
      <c r="N68" s="15">
        <f t="shared" ref="N68:N82" si="44">N5/AI68*100</f>
        <v>1.6025482877807913</v>
      </c>
      <c r="O68" s="15">
        <f t="shared" ref="O68:O82" si="45">O5/AJ68*100</f>
        <v>1.6948899258771164</v>
      </c>
      <c r="P68" s="15">
        <f t="shared" ref="P68:R82" si="46">P5/AK68*100</f>
        <v>1.7450053141191417</v>
      </c>
      <c r="Q68" s="15">
        <f t="shared" ref="Q68:Q82" si="47">Q5/AL68*100</f>
        <v>1.7923223819477523</v>
      </c>
      <c r="R68" s="15">
        <f t="shared" si="46"/>
        <v>1.8158258364492716</v>
      </c>
      <c r="S68" s="15">
        <f t="shared" ref="S68:S82" si="48">S5/AN68*100</f>
        <v>1.789167152679473</v>
      </c>
      <c r="V68" s="5" t="s">
        <v>1</v>
      </c>
      <c r="W68" s="46">
        <v>3285601</v>
      </c>
      <c r="X68" s="46">
        <v>3530881</v>
      </c>
      <c r="Y68" s="46">
        <v>3859533</v>
      </c>
      <c r="Z68" s="46">
        <v>4042860</v>
      </c>
      <c r="AA68" s="46">
        <v>3954320</v>
      </c>
      <c r="AB68" s="46">
        <v>3992870</v>
      </c>
      <c r="AC68" s="46">
        <v>4062323</v>
      </c>
      <c r="AD68" s="46">
        <v>4088912</v>
      </c>
      <c r="AE68" s="46">
        <v>4142810.9999999995</v>
      </c>
      <c r="AF68" s="46">
        <v>4345766</v>
      </c>
      <c r="AG68" s="46">
        <v>4625378</v>
      </c>
      <c r="AH68" s="46">
        <v>4796873</v>
      </c>
      <c r="AI68" s="46">
        <v>5110743</v>
      </c>
      <c r="AJ68" s="46">
        <v>5410761</v>
      </c>
      <c r="AK68" s="46">
        <v>5791498</v>
      </c>
      <c r="AL68" s="46">
        <v>5709131</v>
      </c>
      <c r="AM68" s="94">
        <v>6108717</v>
      </c>
      <c r="AN68" s="94">
        <v>6786742</v>
      </c>
    </row>
    <row r="69" spans="1:40" x14ac:dyDescent="0.2">
      <c r="A69" s="8" t="s">
        <v>2</v>
      </c>
      <c r="B69" s="106">
        <f t="shared" si="32"/>
        <v>1.7081111432601985</v>
      </c>
      <c r="C69" s="106">
        <f t="shared" si="33"/>
        <v>1.7816971635379528</v>
      </c>
      <c r="D69" s="106">
        <f t="shared" si="34"/>
        <v>1.869678456976968</v>
      </c>
      <c r="E69" s="106">
        <f t="shared" si="35"/>
        <v>1.7737365586003091</v>
      </c>
      <c r="F69" s="106">
        <f t="shared" si="36"/>
        <v>1.7987528263976962</v>
      </c>
      <c r="G69" s="106">
        <f t="shared" si="37"/>
        <v>1.7243699167147595</v>
      </c>
      <c r="H69" s="106">
        <f t="shared" si="38"/>
        <v>1.8656300126619791</v>
      </c>
      <c r="I69" s="106">
        <f t="shared" si="39"/>
        <v>1.9916782595014355</v>
      </c>
      <c r="J69" s="106">
        <f t="shared" si="40"/>
        <v>1.9906814874163248</v>
      </c>
      <c r="K69" s="106">
        <f t="shared" si="41"/>
        <v>2.1074970312115102</v>
      </c>
      <c r="L69" s="106">
        <f t="shared" si="42"/>
        <v>2.0609697267980551</v>
      </c>
      <c r="M69" s="106">
        <f t="shared" si="43"/>
        <v>1.9697606337500415</v>
      </c>
      <c r="N69" s="107">
        <f t="shared" si="44"/>
        <v>2.1556283347220466</v>
      </c>
      <c r="O69" s="107">
        <f t="shared" si="45"/>
        <v>2.2799284984465258</v>
      </c>
      <c r="P69" s="107">
        <f t="shared" si="46"/>
        <v>2.3415181056649033</v>
      </c>
      <c r="Q69" s="107">
        <f t="shared" si="47"/>
        <v>2.4914687161056075</v>
      </c>
      <c r="R69" s="107">
        <f t="shared" si="46"/>
        <v>2.4905677457675957</v>
      </c>
      <c r="S69" s="107">
        <f t="shared" si="48"/>
        <v>2.4550257640658315</v>
      </c>
      <c r="V69" s="8" t="s">
        <v>2</v>
      </c>
      <c r="W69" s="51">
        <v>832925</v>
      </c>
      <c r="X69" s="51">
        <v>897174</v>
      </c>
      <c r="Y69" s="51">
        <v>1001359</v>
      </c>
      <c r="Z69" s="51">
        <v>1066351</v>
      </c>
      <c r="AA69" s="51">
        <v>1041696.9999999999</v>
      </c>
      <c r="AB69" s="51">
        <v>1079543</v>
      </c>
      <c r="AC69" s="51">
        <v>1059866</v>
      </c>
      <c r="AD69" s="51">
        <v>1067786</v>
      </c>
      <c r="AE69" s="51">
        <v>1090858</v>
      </c>
      <c r="AF69" s="51">
        <v>1140701</v>
      </c>
      <c r="AG69" s="51">
        <v>1231287</v>
      </c>
      <c r="AH69" s="51">
        <v>1285249</v>
      </c>
      <c r="AI69" s="51">
        <v>1366020</v>
      </c>
      <c r="AJ69" s="51">
        <v>1479383</v>
      </c>
      <c r="AK69" s="51">
        <v>1581315</v>
      </c>
      <c r="AL69" s="51">
        <v>1556903</v>
      </c>
      <c r="AM69" s="95">
        <v>1717218</v>
      </c>
      <c r="AN69" s="95">
        <v>1926323</v>
      </c>
    </row>
    <row r="70" spans="1:40" x14ac:dyDescent="0.2">
      <c r="A70" s="11" t="s">
        <v>3</v>
      </c>
      <c r="B70" s="106">
        <f t="shared" si="32"/>
        <v>1.1503682350400415</v>
      </c>
      <c r="C70" s="106">
        <f t="shared" si="33"/>
        <v>1.0919215058300591</v>
      </c>
      <c r="D70" s="106">
        <f t="shared" si="34"/>
        <v>1.171381642454562</v>
      </c>
      <c r="E70" s="106">
        <f t="shared" si="35"/>
        <v>1.1025818576897095</v>
      </c>
      <c r="F70" s="106">
        <f t="shared" si="36"/>
        <v>1.1494585965719875</v>
      </c>
      <c r="G70" s="106">
        <f t="shared" si="37"/>
        <v>1.1428044937096611</v>
      </c>
      <c r="H70" s="106">
        <f t="shared" si="38"/>
        <v>1.1814265651324207</v>
      </c>
      <c r="I70" s="106">
        <f t="shared" si="39"/>
        <v>1.2069973780043692</v>
      </c>
      <c r="J70" s="106">
        <f t="shared" si="40"/>
        <v>1.7598567545191739</v>
      </c>
      <c r="K70" s="106">
        <f t="shared" si="41"/>
        <v>1.6085300298104046</v>
      </c>
      <c r="L70" s="106">
        <f t="shared" si="42"/>
        <v>1.5932157717984556</v>
      </c>
      <c r="M70" s="106">
        <f t="shared" si="43"/>
        <v>1.6854961177083374</v>
      </c>
      <c r="N70" s="107">
        <f t="shared" si="44"/>
        <v>2.0465973356421845</v>
      </c>
      <c r="O70" s="107">
        <f t="shared" si="45"/>
        <v>2.154178073292941</v>
      </c>
      <c r="P70" s="107">
        <f t="shared" si="46"/>
        <v>2.1152783452853576</v>
      </c>
      <c r="Q70" s="107">
        <f t="shared" si="47"/>
        <v>1.973377162091984</v>
      </c>
      <c r="R70" s="107">
        <f t="shared" si="46"/>
        <v>2.0372994213869577</v>
      </c>
      <c r="S70" s="107">
        <f t="shared" si="48"/>
        <v>1.988957879120224</v>
      </c>
      <c r="V70" s="11" t="s">
        <v>3</v>
      </c>
      <c r="W70" s="51">
        <v>342648</v>
      </c>
      <c r="X70" s="51">
        <v>381557</v>
      </c>
      <c r="Y70" s="51">
        <v>419969</v>
      </c>
      <c r="Z70" s="51">
        <v>444100</v>
      </c>
      <c r="AA70" s="51">
        <v>425786</v>
      </c>
      <c r="AB70" s="51">
        <v>421122</v>
      </c>
      <c r="AC70" s="51">
        <v>445170</v>
      </c>
      <c r="AD70" s="51">
        <v>453090</v>
      </c>
      <c r="AE70" s="51">
        <v>451742</v>
      </c>
      <c r="AF70" s="51">
        <v>485401</v>
      </c>
      <c r="AG70" s="51">
        <v>517227</v>
      </c>
      <c r="AH70" s="51">
        <v>550797</v>
      </c>
      <c r="AI70" s="51">
        <v>591170</v>
      </c>
      <c r="AJ70" s="51">
        <v>613447</v>
      </c>
      <c r="AK70" s="51">
        <v>686735</v>
      </c>
      <c r="AL70" s="51">
        <v>649595</v>
      </c>
      <c r="AM70" s="95">
        <v>680552</v>
      </c>
      <c r="AN70" s="95">
        <v>775682</v>
      </c>
    </row>
    <row r="71" spans="1:40" x14ac:dyDescent="0.2">
      <c r="A71" s="11" t="s">
        <v>4</v>
      </c>
      <c r="B71" s="106">
        <f t="shared" si="32"/>
        <v>0.70199446854542835</v>
      </c>
      <c r="C71" s="106">
        <f t="shared" si="33"/>
        <v>0.74126580143446363</v>
      </c>
      <c r="D71" s="106">
        <f t="shared" si="34"/>
        <v>0.78220069148749893</v>
      </c>
      <c r="E71" s="106">
        <f t="shared" si="35"/>
        <v>0.83334632203615933</v>
      </c>
      <c r="F71" s="106">
        <f t="shared" si="36"/>
        <v>0.93536415995061906</v>
      </c>
      <c r="G71" s="106">
        <f t="shared" si="37"/>
        <v>0.93795166091977089</v>
      </c>
      <c r="H71" s="106">
        <f t="shared" si="38"/>
        <v>0.91103022696422853</v>
      </c>
      <c r="I71" s="106">
        <f t="shared" si="39"/>
        <v>0.95979669338726037</v>
      </c>
      <c r="J71" s="106">
        <f t="shared" si="40"/>
        <v>1.0028911540301422</v>
      </c>
      <c r="K71" s="106">
        <f t="shared" si="41"/>
        <v>1.0218398209913029</v>
      </c>
      <c r="L71" s="106">
        <f t="shared" si="42"/>
        <v>1.0472554399200953</v>
      </c>
      <c r="M71" s="106">
        <f t="shared" si="43"/>
        <v>1.0812924796231744</v>
      </c>
      <c r="N71" s="107">
        <f t="shared" si="44"/>
        <v>1.014160395482719</v>
      </c>
      <c r="O71" s="107">
        <f t="shared" si="45"/>
        <v>1.0552255987415322</v>
      </c>
      <c r="P71" s="107">
        <f t="shared" si="46"/>
        <v>1.0563699243349773</v>
      </c>
      <c r="Q71" s="107">
        <f t="shared" si="47"/>
        <v>1.1071670058326355</v>
      </c>
      <c r="R71" s="107">
        <f t="shared" si="46"/>
        <v>1.1817133104077642</v>
      </c>
      <c r="S71" s="107">
        <f t="shared" si="48"/>
        <v>1.2341826425568458</v>
      </c>
      <c r="V71" s="11" t="s">
        <v>4</v>
      </c>
      <c r="W71" s="51">
        <v>179338</v>
      </c>
      <c r="X71" s="51">
        <v>190315</v>
      </c>
      <c r="Y71" s="51">
        <v>199859</v>
      </c>
      <c r="Z71" s="51">
        <v>202381</v>
      </c>
      <c r="AA71" s="51">
        <v>200887</v>
      </c>
      <c r="AB71" s="51">
        <v>199528</v>
      </c>
      <c r="AC71" s="51">
        <v>200384</v>
      </c>
      <c r="AD71" s="51">
        <v>205709</v>
      </c>
      <c r="AE71" s="51">
        <v>206953</v>
      </c>
      <c r="AF71" s="51">
        <v>213174</v>
      </c>
      <c r="AG71" s="51">
        <v>224268</v>
      </c>
      <c r="AH71" s="51">
        <v>230230</v>
      </c>
      <c r="AI71" s="51">
        <v>248463</v>
      </c>
      <c r="AJ71" s="51">
        <v>261296</v>
      </c>
      <c r="AK71" s="51">
        <v>280571</v>
      </c>
      <c r="AL71" s="51">
        <v>281631</v>
      </c>
      <c r="AM71" s="95">
        <v>290706</v>
      </c>
      <c r="AN71" s="95">
        <v>309007</v>
      </c>
    </row>
    <row r="72" spans="1:40" x14ac:dyDescent="0.2">
      <c r="A72" s="11" t="s">
        <v>5</v>
      </c>
      <c r="B72" s="106">
        <f t="shared" si="32"/>
        <v>0.59685910638297868</v>
      </c>
      <c r="C72" s="106">
        <f t="shared" si="33"/>
        <v>0.67291660910171036</v>
      </c>
      <c r="D72" s="106">
        <f t="shared" si="34"/>
        <v>0.6748950789520437</v>
      </c>
      <c r="E72" s="106">
        <f t="shared" si="35"/>
        <v>0.84225237597966274</v>
      </c>
      <c r="F72" s="106">
        <f t="shared" si="36"/>
        <v>0.78689525383415448</v>
      </c>
      <c r="G72" s="106">
        <f t="shared" si="37"/>
        <v>1.0732648133157952</v>
      </c>
      <c r="H72" s="106">
        <f t="shared" si="38"/>
        <v>1.3325066201918325</v>
      </c>
      <c r="I72" s="106">
        <f t="shared" si="39"/>
        <v>1.5422913224917172</v>
      </c>
      <c r="J72" s="106">
        <f t="shared" si="40"/>
        <v>1.4014372738093519</v>
      </c>
      <c r="K72" s="106">
        <f t="shared" si="41"/>
        <v>1.5365052958021803</v>
      </c>
      <c r="L72" s="106">
        <f t="shared" si="42"/>
        <v>1.4814658252738357</v>
      </c>
      <c r="M72" s="106">
        <f t="shared" si="43"/>
        <v>1.3193697109522804</v>
      </c>
      <c r="N72" s="107">
        <f t="shared" si="44"/>
        <v>1.3228157282215838</v>
      </c>
      <c r="O72" s="107">
        <f t="shared" si="45"/>
        <v>1.4344512231105369</v>
      </c>
      <c r="P72" s="107">
        <f t="shared" si="46"/>
        <v>1.5869086589284063</v>
      </c>
      <c r="Q72" s="107">
        <f t="shared" si="47"/>
        <v>1.5413366834762476</v>
      </c>
      <c r="R72" s="107">
        <f t="shared" si="46"/>
        <v>1.7937579246007518</v>
      </c>
      <c r="S72" s="107">
        <f t="shared" si="48"/>
        <v>1.7451997764392835</v>
      </c>
      <c r="V72" s="11" t="s">
        <v>5</v>
      </c>
      <c r="W72" s="51">
        <v>164500</v>
      </c>
      <c r="X72" s="51">
        <v>180955</v>
      </c>
      <c r="Y72" s="51">
        <v>191382</v>
      </c>
      <c r="Z72" s="51">
        <v>189606</v>
      </c>
      <c r="AA72" s="51">
        <v>194241</v>
      </c>
      <c r="AB72" s="51">
        <v>197660</v>
      </c>
      <c r="AC72" s="51">
        <v>202260</v>
      </c>
      <c r="AD72" s="51">
        <v>197695</v>
      </c>
      <c r="AE72" s="51">
        <v>207513</v>
      </c>
      <c r="AF72" s="51">
        <v>218947</v>
      </c>
      <c r="AG72" s="51">
        <v>230887</v>
      </c>
      <c r="AH72" s="51">
        <v>239439</v>
      </c>
      <c r="AI72" s="51">
        <v>254606</v>
      </c>
      <c r="AJ72" s="51">
        <v>267485</v>
      </c>
      <c r="AK72" s="51">
        <v>280050</v>
      </c>
      <c r="AL72" s="51">
        <v>276247</v>
      </c>
      <c r="AM72" s="95">
        <v>297095</v>
      </c>
      <c r="AN72" s="95">
        <v>326669</v>
      </c>
    </row>
    <row r="73" spans="1:40" x14ac:dyDescent="0.2">
      <c r="A73" s="11" t="s">
        <v>6</v>
      </c>
      <c r="B73" s="106">
        <f t="shared" si="32"/>
        <v>9.3174232896534009E-2</v>
      </c>
      <c r="C73" s="106">
        <f t="shared" si="33"/>
        <v>9.1531881906213475E-2</v>
      </c>
      <c r="D73" s="106">
        <f t="shared" si="34"/>
        <v>9.1031105531884093E-2</v>
      </c>
      <c r="E73" s="106">
        <f t="shared" si="35"/>
        <v>6.3390745562695611E-2</v>
      </c>
      <c r="F73" s="106">
        <f t="shared" si="36"/>
        <v>8.9383864679171712E-2</v>
      </c>
      <c r="G73" s="106">
        <f t="shared" si="37"/>
        <v>9.5044627372432147E-2</v>
      </c>
      <c r="H73" s="106">
        <f t="shared" si="38"/>
        <v>0.11335492590743605</v>
      </c>
      <c r="I73" s="106">
        <f t="shared" si="39"/>
        <v>0.13189453818827709</v>
      </c>
      <c r="J73" s="106">
        <f t="shared" si="40"/>
        <v>0.13257661196568646</v>
      </c>
      <c r="K73" s="106">
        <f t="shared" si="41"/>
        <v>0.16110945065455198</v>
      </c>
      <c r="L73" s="106">
        <f t="shared" si="42"/>
        <v>0.18556494179881852</v>
      </c>
      <c r="M73" s="106">
        <f t="shared" si="43"/>
        <v>0.1746455976808958</v>
      </c>
      <c r="N73" s="107">
        <f t="shared" si="44"/>
        <v>0.20542303689777514</v>
      </c>
      <c r="O73" s="107">
        <f t="shared" si="45"/>
        <v>0.23204650531742807</v>
      </c>
      <c r="P73" s="107">
        <f t="shared" si="46"/>
        <v>0.30817897399305294</v>
      </c>
      <c r="Q73" s="107">
        <f t="shared" si="47"/>
        <v>0.23154576749201608</v>
      </c>
      <c r="R73" s="107">
        <f t="shared" si="46"/>
        <v>0.19757248253832405</v>
      </c>
      <c r="S73" s="107">
        <f t="shared" si="48"/>
        <v>0.24236004143584197</v>
      </c>
      <c r="V73" s="11" t="s">
        <v>6</v>
      </c>
      <c r="W73" s="51">
        <v>73947</v>
      </c>
      <c r="X73" s="51">
        <v>76109</v>
      </c>
      <c r="Y73" s="51">
        <v>82847</v>
      </c>
      <c r="Z73" s="51">
        <v>83722</v>
      </c>
      <c r="AA73" s="51">
        <v>84126</v>
      </c>
      <c r="AB73" s="51">
        <v>81878</v>
      </c>
      <c r="AC73" s="51">
        <v>82127</v>
      </c>
      <c r="AD73" s="51">
        <v>81072</v>
      </c>
      <c r="AE73" s="51">
        <v>81717</v>
      </c>
      <c r="AF73" s="51">
        <v>83645</v>
      </c>
      <c r="AG73" s="51">
        <v>85823</v>
      </c>
      <c r="AH73" s="51">
        <v>87965</v>
      </c>
      <c r="AI73" s="51">
        <v>93300</v>
      </c>
      <c r="AJ73" s="51">
        <v>95817</v>
      </c>
      <c r="AK73" s="51">
        <v>100058</v>
      </c>
      <c r="AL73" s="51">
        <v>96444</v>
      </c>
      <c r="AM73" s="95">
        <v>99938</v>
      </c>
      <c r="AN73" s="95">
        <v>111015</v>
      </c>
    </row>
    <row r="74" spans="1:40" x14ac:dyDescent="0.2">
      <c r="A74" s="11" t="s">
        <v>7</v>
      </c>
      <c r="B74" s="106">
        <f t="shared" si="32"/>
        <v>0.21101670084830459</v>
      </c>
      <c r="C74" s="106">
        <f t="shared" si="33"/>
        <v>0.22548456584499219</v>
      </c>
      <c r="D74" s="106">
        <f t="shared" si="34"/>
        <v>0.2518434955792771</v>
      </c>
      <c r="E74" s="106">
        <f t="shared" si="35"/>
        <v>0.28695808114233007</v>
      </c>
      <c r="F74" s="106">
        <f t="shared" si="36"/>
        <v>0.23558971227570949</v>
      </c>
      <c r="G74" s="106">
        <f t="shared" si="37"/>
        <v>0.25926580313851399</v>
      </c>
      <c r="H74" s="106">
        <f t="shared" si="38"/>
        <v>0.27133897775273419</v>
      </c>
      <c r="I74" s="106">
        <f t="shared" si="39"/>
        <v>0.38169770877114251</v>
      </c>
      <c r="J74" s="106">
        <f t="shared" si="40"/>
        <v>0.38197656851087647</v>
      </c>
      <c r="K74" s="106">
        <f t="shared" si="41"/>
        <v>0.35982273278452998</v>
      </c>
      <c r="L74" s="106">
        <f t="shared" si="42"/>
        <v>0.32505229442288974</v>
      </c>
      <c r="M74" s="106">
        <f t="shared" si="43"/>
        <v>0.28753768748022451</v>
      </c>
      <c r="N74" s="107">
        <f t="shared" si="44"/>
        <v>0.29646659986306179</v>
      </c>
      <c r="O74" s="107">
        <f t="shared" si="45"/>
        <v>0.33431954500586414</v>
      </c>
      <c r="P74" s="107">
        <f t="shared" si="46"/>
        <v>0.37851180380480043</v>
      </c>
      <c r="Q74" s="107">
        <f t="shared" si="47"/>
        <v>0.3948827757540373</v>
      </c>
      <c r="R74" s="107">
        <f t="shared" si="46"/>
        <v>0.37133073173889175</v>
      </c>
      <c r="S74" s="107">
        <f t="shared" si="48"/>
        <v>0.35832586591385895</v>
      </c>
      <c r="V74" s="11" t="s">
        <v>7</v>
      </c>
      <c r="W74" s="51">
        <v>211127</v>
      </c>
      <c r="X74" s="51">
        <v>225150</v>
      </c>
      <c r="Y74" s="51">
        <v>240006</v>
      </c>
      <c r="Z74" s="51">
        <v>249315</v>
      </c>
      <c r="AA74" s="51">
        <v>253020</v>
      </c>
      <c r="AB74" s="51">
        <v>244192</v>
      </c>
      <c r="AC74" s="51">
        <v>243131</v>
      </c>
      <c r="AD74" s="51">
        <v>245065</v>
      </c>
      <c r="AE74" s="51">
        <v>243049</v>
      </c>
      <c r="AF74" s="51">
        <v>249877</v>
      </c>
      <c r="AG74" s="51">
        <v>270373</v>
      </c>
      <c r="AH74" s="51">
        <v>268292</v>
      </c>
      <c r="AI74" s="51">
        <v>282322</v>
      </c>
      <c r="AJ74" s="51">
        <v>291862</v>
      </c>
      <c r="AK74" s="51">
        <v>317911</v>
      </c>
      <c r="AL74" s="51">
        <v>307052</v>
      </c>
      <c r="AM74" s="95">
        <v>323293</v>
      </c>
      <c r="AN74" s="95">
        <v>360731</v>
      </c>
    </row>
    <row r="75" spans="1:40" x14ac:dyDescent="0.2">
      <c r="A75" s="11" t="s">
        <v>8</v>
      </c>
      <c r="B75" s="106">
        <f t="shared" si="32"/>
        <v>0.811488946524486</v>
      </c>
      <c r="C75" s="106">
        <f t="shared" si="33"/>
        <v>0.9405637988345199</v>
      </c>
      <c r="D75" s="106">
        <f t="shared" si="34"/>
        <v>0.97163171073157073</v>
      </c>
      <c r="E75" s="106">
        <f t="shared" si="35"/>
        <v>0.95768482426107937</v>
      </c>
      <c r="F75" s="106">
        <f t="shared" si="36"/>
        <v>1.0063281794903061</v>
      </c>
      <c r="G75" s="106">
        <f t="shared" si="37"/>
        <v>1.0168748667101684</v>
      </c>
      <c r="H75" s="106">
        <f t="shared" si="38"/>
        <v>1.2446400152694357</v>
      </c>
      <c r="I75" s="106">
        <f t="shared" si="39"/>
        <v>1.3282481504007146</v>
      </c>
      <c r="J75" s="106">
        <f t="shared" si="40"/>
        <v>1.4942734895526455</v>
      </c>
      <c r="K75" s="106">
        <f t="shared" si="41"/>
        <v>1.5464965015473242</v>
      </c>
      <c r="L75" s="106">
        <f t="shared" si="42"/>
        <v>1.4816846858434933</v>
      </c>
      <c r="M75" s="106">
        <f t="shared" si="43"/>
        <v>1.6074245778939293</v>
      </c>
      <c r="N75" s="107">
        <f t="shared" si="44"/>
        <v>1.6941143978344479</v>
      </c>
      <c r="O75" s="107">
        <f t="shared" si="45"/>
        <v>1.8770878848232746</v>
      </c>
      <c r="P75" s="107">
        <f t="shared" si="46"/>
        <v>1.9089508512356721</v>
      </c>
      <c r="Q75" s="107">
        <f t="shared" si="47"/>
        <v>1.9281474977124573</v>
      </c>
      <c r="R75" s="107">
        <f t="shared" si="46"/>
        <v>1.7613267185518884</v>
      </c>
      <c r="S75" s="107">
        <f t="shared" si="48"/>
        <v>1.6636227876985166</v>
      </c>
      <c r="V75" s="11" t="s">
        <v>8</v>
      </c>
      <c r="W75" s="51">
        <v>114127</v>
      </c>
      <c r="X75" s="51">
        <v>120637</v>
      </c>
      <c r="Y75" s="51">
        <v>125005</v>
      </c>
      <c r="Z75" s="51">
        <v>127348</v>
      </c>
      <c r="AA75" s="51">
        <v>123015</v>
      </c>
      <c r="AB75" s="51">
        <v>125666</v>
      </c>
      <c r="AC75" s="51">
        <v>128360.99999999999</v>
      </c>
      <c r="AD75" s="51">
        <v>129893</v>
      </c>
      <c r="AE75" s="51">
        <v>132378</v>
      </c>
      <c r="AF75" s="51">
        <v>139919</v>
      </c>
      <c r="AG75" s="51">
        <v>147713</v>
      </c>
      <c r="AH75" s="51">
        <v>152621</v>
      </c>
      <c r="AI75" s="51">
        <v>162897</v>
      </c>
      <c r="AJ75" s="51">
        <v>170990</v>
      </c>
      <c r="AK75" s="51">
        <v>182663</v>
      </c>
      <c r="AL75" s="51">
        <v>179045</v>
      </c>
      <c r="AM75" s="95">
        <v>186285</v>
      </c>
      <c r="AN75" s="95">
        <v>202639</v>
      </c>
    </row>
    <row r="76" spans="1:40" x14ac:dyDescent="0.2">
      <c r="A76" s="11" t="s">
        <v>9</v>
      </c>
      <c r="B76" s="106">
        <f t="shared" si="32"/>
        <v>0.52524053426943507</v>
      </c>
      <c r="C76" s="106">
        <f t="shared" si="33"/>
        <v>0.59401943801946977</v>
      </c>
      <c r="D76" s="106">
        <f t="shared" si="34"/>
        <v>0.605255969286706</v>
      </c>
      <c r="E76" s="106">
        <f t="shared" si="35"/>
        <v>0.64819129792179053</v>
      </c>
      <c r="F76" s="106">
        <f t="shared" si="36"/>
        <v>0.80469347940313984</v>
      </c>
      <c r="G76" s="106">
        <f t="shared" si="37"/>
        <v>0.79716028912768833</v>
      </c>
      <c r="H76" s="106">
        <f t="shared" si="38"/>
        <v>0.8660165506392663</v>
      </c>
      <c r="I76" s="106">
        <f t="shared" si="39"/>
        <v>0.86324048034885892</v>
      </c>
      <c r="J76" s="106">
        <f t="shared" si="40"/>
        <v>0.90839484509157398</v>
      </c>
      <c r="K76" s="106">
        <f t="shared" si="41"/>
        <v>0.85327814579875016</v>
      </c>
      <c r="L76" s="106">
        <f t="shared" si="42"/>
        <v>0.87689663493113712</v>
      </c>
      <c r="M76" s="106">
        <f t="shared" si="43"/>
        <v>0.80828042261718447</v>
      </c>
      <c r="N76" s="107">
        <f t="shared" si="44"/>
        <v>0.87712330011800888</v>
      </c>
      <c r="O76" s="107">
        <f t="shared" si="45"/>
        <v>0.93717039444469219</v>
      </c>
      <c r="P76" s="107">
        <f t="shared" si="46"/>
        <v>0.98977384858051842</v>
      </c>
      <c r="Q76" s="107">
        <f t="shared" si="47"/>
        <v>0.95257202555642306</v>
      </c>
      <c r="R76" s="107">
        <f t="shared" si="46"/>
        <v>0.92502436141641531</v>
      </c>
      <c r="S76" s="107">
        <f t="shared" si="48"/>
        <v>0.91420217209690902</v>
      </c>
      <c r="V76" s="11" t="s">
        <v>9</v>
      </c>
      <c r="W76" s="51">
        <v>150411</v>
      </c>
      <c r="X76" s="51">
        <v>157372</v>
      </c>
      <c r="Y76" s="51">
        <v>172173</v>
      </c>
      <c r="Z76" s="51">
        <v>177268</v>
      </c>
      <c r="AA76" s="51">
        <v>176993</v>
      </c>
      <c r="AB76" s="51">
        <v>176531</v>
      </c>
      <c r="AC76" s="51">
        <v>179268</v>
      </c>
      <c r="AD76" s="51">
        <v>179786</v>
      </c>
      <c r="AE76" s="51">
        <v>183786</v>
      </c>
      <c r="AF76" s="51">
        <v>192169</v>
      </c>
      <c r="AG76" s="51">
        <v>205553</v>
      </c>
      <c r="AH76" s="51">
        <v>216327</v>
      </c>
      <c r="AI76" s="51">
        <v>235508</v>
      </c>
      <c r="AJ76" s="51">
        <v>246625</v>
      </c>
      <c r="AK76" s="51">
        <v>264901</v>
      </c>
      <c r="AL76" s="51">
        <v>265128</v>
      </c>
      <c r="AM76" s="95">
        <v>279989</v>
      </c>
      <c r="AN76" s="95">
        <v>299250</v>
      </c>
    </row>
    <row r="77" spans="1:40" x14ac:dyDescent="0.2">
      <c r="A77" s="11" t="s">
        <v>10</v>
      </c>
      <c r="B77" s="106">
        <f t="shared" si="32"/>
        <v>1.0611762529067743</v>
      </c>
      <c r="C77" s="106">
        <f t="shared" si="33"/>
        <v>1.0598219506704372</v>
      </c>
      <c r="D77" s="106">
        <f t="shared" si="34"/>
        <v>1.0825115786636892</v>
      </c>
      <c r="E77" s="106">
        <f t="shared" si="35"/>
        <v>1.0750636807284983</v>
      </c>
      <c r="F77" s="106">
        <f t="shared" si="36"/>
        <v>1.0953851221183561</v>
      </c>
      <c r="G77" s="106">
        <f t="shared" si="37"/>
        <v>1.1966188549774683</v>
      </c>
      <c r="H77" s="106">
        <f t="shared" si="38"/>
        <v>1.2646294207410123</v>
      </c>
      <c r="I77" s="106">
        <f t="shared" si="39"/>
        <v>1.460740123977317</v>
      </c>
      <c r="J77" s="106">
        <f t="shared" si="40"/>
        <v>1.3737324006595426</v>
      </c>
      <c r="K77" s="106">
        <f t="shared" si="41"/>
        <v>1.3877165520950936</v>
      </c>
      <c r="L77" s="106">
        <f t="shared" si="42"/>
        <v>1.2617108870517262</v>
      </c>
      <c r="M77" s="106">
        <f t="shared" si="43"/>
        <v>1.1944013463259231</v>
      </c>
      <c r="N77" s="107">
        <f t="shared" si="44"/>
        <v>1.1623310689597466</v>
      </c>
      <c r="O77" s="107">
        <f t="shared" si="45"/>
        <v>1.2442386393205778</v>
      </c>
      <c r="P77" s="107">
        <f t="shared" si="46"/>
        <v>1.2811011874175895</v>
      </c>
      <c r="Q77" s="107">
        <f t="shared" si="47"/>
        <v>1.3548220030283817</v>
      </c>
      <c r="R77" s="107">
        <f t="shared" si="46"/>
        <v>1.2268755302991474</v>
      </c>
      <c r="S77" s="107">
        <f t="shared" si="48"/>
        <v>1.2823042182312161</v>
      </c>
      <c r="V77" s="11" t="s">
        <v>10</v>
      </c>
      <c r="W77" s="51">
        <v>129439</v>
      </c>
      <c r="X77" s="51">
        <v>142146</v>
      </c>
      <c r="Y77" s="51">
        <v>155847</v>
      </c>
      <c r="Z77" s="51">
        <v>159012</v>
      </c>
      <c r="AA77" s="51">
        <v>154686</v>
      </c>
      <c r="AB77" s="51">
        <v>156224</v>
      </c>
      <c r="AC77" s="51">
        <v>163830</v>
      </c>
      <c r="AD77" s="51">
        <v>155351</v>
      </c>
      <c r="AE77" s="51">
        <v>158898</v>
      </c>
      <c r="AF77" s="51">
        <v>169181</v>
      </c>
      <c r="AG77" s="51">
        <v>179020</v>
      </c>
      <c r="AH77" s="51">
        <v>186294</v>
      </c>
      <c r="AI77" s="51">
        <v>201307</v>
      </c>
      <c r="AJ77" s="51">
        <v>212029</v>
      </c>
      <c r="AK77" s="51">
        <v>222531</v>
      </c>
      <c r="AL77" s="51">
        <v>228728</v>
      </c>
      <c r="AM77" s="95">
        <v>235939</v>
      </c>
      <c r="AN77" s="95">
        <v>268290</v>
      </c>
    </row>
    <row r="78" spans="1:40" x14ac:dyDescent="0.2">
      <c r="A78" s="11" t="s">
        <v>11</v>
      </c>
      <c r="B78" s="106">
        <f t="shared" si="32"/>
        <v>0.41771013358963455</v>
      </c>
      <c r="C78" s="106">
        <f t="shared" si="33"/>
        <v>0.337570370729881</v>
      </c>
      <c r="D78" s="106">
        <f t="shared" si="34"/>
        <v>0.28645763868269597</v>
      </c>
      <c r="E78" s="106">
        <f t="shared" si="35"/>
        <v>0.40006602156976401</v>
      </c>
      <c r="F78" s="106">
        <f t="shared" si="36"/>
        <v>0.39889022968627902</v>
      </c>
      <c r="G78" s="106">
        <f t="shared" si="37"/>
        <v>0.44557615426469049</v>
      </c>
      <c r="H78" s="106">
        <f t="shared" si="38"/>
        <v>0.43164131875517264</v>
      </c>
      <c r="I78" s="106">
        <f t="shared" si="39"/>
        <v>0.5108530748313389</v>
      </c>
      <c r="J78" s="106">
        <f t="shared" si="40"/>
        <v>0.62155076168081003</v>
      </c>
      <c r="K78" s="106">
        <f t="shared" si="41"/>
        <v>0.71657274745956245</v>
      </c>
      <c r="L78" s="106">
        <f t="shared" si="42"/>
        <v>0.65975021850487336</v>
      </c>
      <c r="M78" s="106">
        <f t="shared" si="43"/>
        <v>0.69390077891611412</v>
      </c>
      <c r="N78" s="107">
        <f t="shared" si="44"/>
        <v>0.65788737753459847</v>
      </c>
      <c r="O78" s="107">
        <f t="shared" si="45"/>
        <v>0.69881371358756073</v>
      </c>
      <c r="P78" s="107">
        <f t="shared" si="46"/>
        <v>0.69628053378227583</v>
      </c>
      <c r="Q78" s="107">
        <f t="shared" si="47"/>
        <v>0.61766155802658018</v>
      </c>
      <c r="R78" s="107">
        <f t="shared" si="46"/>
        <v>0.57199661649596178</v>
      </c>
      <c r="S78" s="107">
        <f t="shared" si="48"/>
        <v>0.59129032098894918</v>
      </c>
      <c r="V78" s="11" t="s">
        <v>11</v>
      </c>
      <c r="W78" s="51">
        <v>134217</v>
      </c>
      <c r="X78" s="51">
        <v>144229</v>
      </c>
      <c r="Y78" s="51">
        <v>158293</v>
      </c>
      <c r="Z78" s="51">
        <v>156979</v>
      </c>
      <c r="AA78" s="51">
        <v>156126</v>
      </c>
      <c r="AB78" s="51">
        <v>154384</v>
      </c>
      <c r="AC78" s="51">
        <v>160697</v>
      </c>
      <c r="AD78" s="51">
        <v>164383</v>
      </c>
      <c r="AE78" s="51">
        <v>166277</v>
      </c>
      <c r="AF78" s="51">
        <v>174281</v>
      </c>
      <c r="AG78" s="51">
        <v>180774</v>
      </c>
      <c r="AH78" s="51">
        <v>187382</v>
      </c>
      <c r="AI78" s="51">
        <v>200139</v>
      </c>
      <c r="AJ78" s="51">
        <v>205613</v>
      </c>
      <c r="AK78" s="51">
        <v>221484</v>
      </c>
      <c r="AL78" s="51">
        <v>228524</v>
      </c>
      <c r="AM78" s="95">
        <v>234548</v>
      </c>
      <c r="AN78" s="95">
        <v>241562</v>
      </c>
    </row>
    <row r="79" spans="1:40" x14ac:dyDescent="0.2">
      <c r="A79" s="11" t="s">
        <v>12</v>
      </c>
      <c r="B79" s="106">
        <f t="shared" si="32"/>
        <v>1.2730260985898443</v>
      </c>
      <c r="C79" s="106">
        <f t="shared" si="33"/>
        <v>1.3972275111199628</v>
      </c>
      <c r="D79" s="106">
        <f t="shared" si="34"/>
        <v>1.5187499993504463</v>
      </c>
      <c r="E79" s="106">
        <f t="shared" si="35"/>
        <v>1.441591224691664</v>
      </c>
      <c r="F79" s="106">
        <f t="shared" si="36"/>
        <v>1.680654180920413</v>
      </c>
      <c r="G79" s="106">
        <f t="shared" si="37"/>
        <v>1.7294704951346278</v>
      </c>
      <c r="H79" s="106">
        <f t="shared" si="38"/>
        <v>1.8390549099134246</v>
      </c>
      <c r="I79" s="106">
        <f t="shared" si="39"/>
        <v>2.0838923894282901</v>
      </c>
      <c r="J79" s="106">
        <f t="shared" si="40"/>
        <v>2.3753243134412534</v>
      </c>
      <c r="K79" s="106">
        <f t="shared" si="41"/>
        <v>2.7127410044615425</v>
      </c>
      <c r="L79" s="106">
        <f t="shared" si="42"/>
        <v>2.8273705271960026</v>
      </c>
      <c r="M79" s="106">
        <f t="shared" si="43"/>
        <v>2.8363499533142695</v>
      </c>
      <c r="N79" s="107">
        <f t="shared" si="44"/>
        <v>2.6758462825373344</v>
      </c>
      <c r="O79" s="107">
        <f t="shared" si="45"/>
        <v>2.6723801394755671</v>
      </c>
      <c r="P79" s="107">
        <f t="shared" si="46"/>
        <v>2.865943682543675</v>
      </c>
      <c r="Q79" s="107">
        <f t="shared" si="47"/>
        <v>3.0342736976961469</v>
      </c>
      <c r="R79" s="107">
        <f t="shared" si="46"/>
        <v>2.9995494478586626</v>
      </c>
      <c r="S79" s="107">
        <f t="shared" si="48"/>
        <v>2.8476541235809978</v>
      </c>
      <c r="V79" s="11" t="s">
        <v>12</v>
      </c>
      <c r="W79" s="51">
        <v>322163</v>
      </c>
      <c r="X79" s="51">
        <v>346449</v>
      </c>
      <c r="Y79" s="51">
        <v>384879</v>
      </c>
      <c r="Z79" s="51">
        <v>418538</v>
      </c>
      <c r="AA79" s="51">
        <v>405449</v>
      </c>
      <c r="AB79" s="51">
        <v>409424</v>
      </c>
      <c r="AC79" s="51">
        <v>423093</v>
      </c>
      <c r="AD79" s="51">
        <v>429902</v>
      </c>
      <c r="AE79" s="51">
        <v>447012</v>
      </c>
      <c r="AF79" s="51">
        <v>455448</v>
      </c>
      <c r="AG79" s="51">
        <v>487921</v>
      </c>
      <c r="AH79" s="51">
        <v>497492</v>
      </c>
      <c r="AI79" s="51">
        <v>527915</v>
      </c>
      <c r="AJ79" s="51">
        <v>569582</v>
      </c>
      <c r="AK79" s="51">
        <v>610302</v>
      </c>
      <c r="AL79" s="51">
        <v>620474</v>
      </c>
      <c r="AM79" s="95">
        <v>665061</v>
      </c>
      <c r="AN79" s="95">
        <v>745193</v>
      </c>
    </row>
    <row r="80" spans="1:40" x14ac:dyDescent="0.2">
      <c r="A80" s="11" t="s">
        <v>13</v>
      </c>
      <c r="B80" s="106">
        <f t="shared" si="32"/>
        <v>0.74220974581921939</v>
      </c>
      <c r="C80" s="106">
        <f t="shared" si="33"/>
        <v>0.73109357341494063</v>
      </c>
      <c r="D80" s="106">
        <f t="shared" si="34"/>
        <v>0.779016091806642</v>
      </c>
      <c r="E80" s="106">
        <f t="shared" si="35"/>
        <v>0.71918738827041173</v>
      </c>
      <c r="F80" s="106">
        <f t="shared" si="36"/>
        <v>0.79936124267571218</v>
      </c>
      <c r="G80" s="106">
        <f t="shared" si="37"/>
        <v>0.814609049687951</v>
      </c>
      <c r="H80" s="106">
        <f t="shared" si="38"/>
        <v>0.92855107173632079</v>
      </c>
      <c r="I80" s="106">
        <f t="shared" si="39"/>
        <v>1.1009539896816278</v>
      </c>
      <c r="J80" s="106">
        <f t="shared" si="40"/>
        <v>1.2083587541478769</v>
      </c>
      <c r="K80" s="106">
        <f t="shared" si="41"/>
        <v>1.33430348857192</v>
      </c>
      <c r="L80" s="106">
        <f t="shared" si="42"/>
        <v>1.2304813880485193</v>
      </c>
      <c r="M80" s="106">
        <f t="shared" si="43"/>
        <v>1.1566051666927988</v>
      </c>
      <c r="N80" s="107">
        <f t="shared" si="44"/>
        <v>1.3323466225442857</v>
      </c>
      <c r="O80" s="107">
        <f t="shared" si="45"/>
        <v>1.5595419981415752</v>
      </c>
      <c r="P80" s="107">
        <f t="shared" si="46"/>
        <v>1.6065982126756841</v>
      </c>
      <c r="Q80" s="107">
        <f t="shared" si="47"/>
        <v>1.4820217497265507</v>
      </c>
      <c r="R80" s="107">
        <f t="shared" si="46"/>
        <v>1.7249947521103786</v>
      </c>
      <c r="S80" s="107">
        <f t="shared" si="48"/>
        <v>1.719739544470176</v>
      </c>
      <c r="V80" s="11" t="s">
        <v>13</v>
      </c>
      <c r="W80" s="51">
        <v>149972</v>
      </c>
      <c r="X80" s="51">
        <v>157502</v>
      </c>
      <c r="Y80" s="51">
        <v>171578</v>
      </c>
      <c r="Z80" s="51">
        <v>179563</v>
      </c>
      <c r="AA80" s="51">
        <v>176297</v>
      </c>
      <c r="AB80" s="51">
        <v>179299</v>
      </c>
      <c r="AC80" s="51">
        <v>185680</v>
      </c>
      <c r="AD80" s="51">
        <v>187045</v>
      </c>
      <c r="AE80" s="51">
        <v>188048</v>
      </c>
      <c r="AF80" s="51">
        <v>197846</v>
      </c>
      <c r="AG80" s="51">
        <v>210886</v>
      </c>
      <c r="AH80" s="51">
        <v>219246</v>
      </c>
      <c r="AI80" s="51">
        <v>235902</v>
      </c>
      <c r="AJ80" s="51">
        <v>248283</v>
      </c>
      <c r="AK80" s="51">
        <v>265111</v>
      </c>
      <c r="AL80" s="51">
        <v>266976</v>
      </c>
      <c r="AM80" s="95">
        <v>285930</v>
      </c>
      <c r="AN80" s="95">
        <v>317890</v>
      </c>
    </row>
    <row r="81" spans="1:40" x14ac:dyDescent="0.2">
      <c r="A81" s="11" t="s">
        <v>14</v>
      </c>
      <c r="B81" s="106">
        <f t="shared" si="32"/>
        <v>1.001083079470199</v>
      </c>
      <c r="C81" s="106">
        <f t="shared" si="33"/>
        <v>1.0176258491023782</v>
      </c>
      <c r="D81" s="106">
        <f t="shared" si="34"/>
        <v>0.91030645668937382</v>
      </c>
      <c r="E81" s="106">
        <f t="shared" si="35"/>
        <v>0.80771663177895991</v>
      </c>
      <c r="F81" s="106">
        <f t="shared" si="36"/>
        <v>0.78962355453721045</v>
      </c>
      <c r="G81" s="106">
        <f t="shared" si="37"/>
        <v>0.82475706009745509</v>
      </c>
      <c r="H81" s="106">
        <f t="shared" si="38"/>
        <v>0.91447367867196394</v>
      </c>
      <c r="I81" s="106">
        <f t="shared" si="39"/>
        <v>1.0286519586933973</v>
      </c>
      <c r="J81" s="106">
        <f t="shared" si="40"/>
        <v>1.0348309958683863</v>
      </c>
      <c r="K81" s="106">
        <f t="shared" si="41"/>
        <v>0.99260904991239263</v>
      </c>
      <c r="L81" s="106">
        <f t="shared" si="42"/>
        <v>0.98610831889081463</v>
      </c>
      <c r="M81" s="106">
        <f t="shared" si="43"/>
        <v>1.0632551510134387</v>
      </c>
      <c r="N81" s="107">
        <f t="shared" si="44"/>
        <v>1.2839280303821896</v>
      </c>
      <c r="O81" s="107">
        <f t="shared" si="45"/>
        <v>1.2763060213047783</v>
      </c>
      <c r="P81" s="107">
        <f t="shared" si="46"/>
        <v>1.2642731315409734</v>
      </c>
      <c r="Q81" s="107">
        <f t="shared" si="47"/>
        <v>1.1959501107620036</v>
      </c>
      <c r="R81" s="107">
        <f t="shared" si="46"/>
        <v>1.2444045032372184</v>
      </c>
      <c r="S81" s="107">
        <f t="shared" si="48"/>
        <v>1.2576706136394831</v>
      </c>
      <c r="V81" s="11" t="s">
        <v>14</v>
      </c>
      <c r="W81" s="51">
        <v>151000</v>
      </c>
      <c r="X81" s="51">
        <v>164880</v>
      </c>
      <c r="Y81" s="51">
        <v>177924</v>
      </c>
      <c r="Z81" s="51">
        <v>191567</v>
      </c>
      <c r="AA81" s="51">
        <v>186359</v>
      </c>
      <c r="AB81" s="51">
        <v>184700</v>
      </c>
      <c r="AC81" s="51">
        <v>190055</v>
      </c>
      <c r="AD81" s="51">
        <v>189897</v>
      </c>
      <c r="AE81" s="51">
        <v>193871</v>
      </c>
      <c r="AF81" s="51">
        <v>208886</v>
      </c>
      <c r="AG81" s="51">
        <v>218106</v>
      </c>
      <c r="AH81" s="51">
        <v>225223</v>
      </c>
      <c r="AI81" s="51">
        <v>239828</v>
      </c>
      <c r="AJ81" s="51">
        <v>247823</v>
      </c>
      <c r="AK81" s="51">
        <v>268123</v>
      </c>
      <c r="AL81" s="51">
        <v>261352</v>
      </c>
      <c r="AM81" s="95">
        <v>279349</v>
      </c>
      <c r="AN81" s="95">
        <v>304826</v>
      </c>
    </row>
    <row r="82" spans="1:40" x14ac:dyDescent="0.2">
      <c r="A82" s="11" t="s">
        <v>15</v>
      </c>
      <c r="B82" s="106">
        <f t="shared" si="32"/>
        <v>0.61134832482784329</v>
      </c>
      <c r="C82" s="106">
        <f t="shared" si="33"/>
        <v>0.61299449778583537</v>
      </c>
      <c r="D82" s="106">
        <f t="shared" si="34"/>
        <v>0.64743024534105686</v>
      </c>
      <c r="E82" s="106">
        <f t="shared" si="35"/>
        <v>0.623631658734356</v>
      </c>
      <c r="F82" s="106">
        <f t="shared" si="36"/>
        <v>0.77246749530132708</v>
      </c>
      <c r="G82" s="106">
        <f t="shared" si="37"/>
        <v>0.74376550680786635</v>
      </c>
      <c r="H82" s="106">
        <f t="shared" si="38"/>
        <v>0.90621975848454184</v>
      </c>
      <c r="I82" s="106">
        <f t="shared" si="39"/>
        <v>0.82916622248519545</v>
      </c>
      <c r="J82" s="106">
        <f t="shared" si="40"/>
        <v>0.85855785507884397</v>
      </c>
      <c r="K82" s="106">
        <f t="shared" si="41"/>
        <v>1.0089736122087678</v>
      </c>
      <c r="L82" s="106">
        <f t="shared" si="42"/>
        <v>0.91172373834779841</v>
      </c>
      <c r="M82" s="106">
        <f t="shared" si="43"/>
        <v>1.0522165708012206</v>
      </c>
      <c r="N82" s="107">
        <f t="shared" si="44"/>
        <v>0.97804335991609448</v>
      </c>
      <c r="O82" s="107">
        <f t="shared" si="45"/>
        <v>1.0225543632653318</v>
      </c>
      <c r="P82" s="107">
        <f t="shared" si="46"/>
        <v>0.97054165050335128</v>
      </c>
      <c r="Q82" s="107">
        <f t="shared" si="47"/>
        <v>1.1217563269785336</v>
      </c>
      <c r="R82" s="107">
        <f t="shared" si="46"/>
        <v>1.0628865075048779</v>
      </c>
      <c r="S82" s="107">
        <f t="shared" si="48"/>
        <v>1.0262315765314707</v>
      </c>
      <c r="V82" s="11" t="s">
        <v>15</v>
      </c>
      <c r="W82" s="51">
        <v>329787</v>
      </c>
      <c r="X82" s="51">
        <v>346406</v>
      </c>
      <c r="Y82" s="51">
        <v>378412</v>
      </c>
      <c r="Z82" s="51">
        <v>397110</v>
      </c>
      <c r="AA82" s="51">
        <v>375638</v>
      </c>
      <c r="AB82" s="51">
        <v>382719</v>
      </c>
      <c r="AC82" s="51">
        <v>398401</v>
      </c>
      <c r="AD82" s="51">
        <v>402238</v>
      </c>
      <c r="AE82" s="51">
        <v>390709</v>
      </c>
      <c r="AF82" s="51">
        <v>416291</v>
      </c>
      <c r="AG82" s="51">
        <v>435540</v>
      </c>
      <c r="AH82" s="51">
        <v>450316</v>
      </c>
      <c r="AI82" s="51">
        <v>471366</v>
      </c>
      <c r="AJ82" s="51">
        <v>500526</v>
      </c>
      <c r="AK82" s="51">
        <v>509743</v>
      </c>
      <c r="AL82" s="51">
        <v>491032</v>
      </c>
      <c r="AM82" s="95">
        <v>532814</v>
      </c>
      <c r="AN82" s="95">
        <v>597665</v>
      </c>
    </row>
    <row r="83" spans="1:40" x14ac:dyDescent="0.2">
      <c r="A83" s="11"/>
      <c r="B83" s="104"/>
      <c r="C83" s="104"/>
      <c r="D83" s="104"/>
      <c r="E83" s="104"/>
      <c r="F83" s="104"/>
      <c r="G83" s="104"/>
      <c r="H83" s="104"/>
      <c r="I83" s="104"/>
      <c r="J83" s="104"/>
      <c r="K83" s="104"/>
      <c r="L83" s="104"/>
      <c r="M83" s="104"/>
      <c r="N83" s="104"/>
      <c r="O83" s="104"/>
      <c r="P83" s="104"/>
      <c r="Q83" s="104"/>
      <c r="R83" s="104"/>
      <c r="S83" s="104"/>
      <c r="V83" s="11"/>
      <c r="W83" s="105"/>
      <c r="X83" s="105"/>
      <c r="Y83" s="105"/>
      <c r="Z83" s="105"/>
      <c r="AA83" s="105"/>
      <c r="AB83" s="105"/>
      <c r="AC83" s="105"/>
      <c r="AD83" s="105"/>
      <c r="AE83" s="105"/>
      <c r="AF83" s="105"/>
      <c r="AG83" s="105"/>
      <c r="AH83" s="105"/>
      <c r="AI83" s="105"/>
      <c r="AJ83" s="105"/>
      <c r="AK83" s="105"/>
      <c r="AL83" s="105"/>
      <c r="AM83" s="105"/>
      <c r="AN83" s="105"/>
    </row>
    <row r="85" spans="1:40" ht="14.25" x14ac:dyDescent="0.2">
      <c r="A85" s="35" t="s">
        <v>149</v>
      </c>
      <c r="B85" s="2"/>
      <c r="C85" s="2"/>
      <c r="D85" s="2"/>
      <c r="E85" s="2"/>
      <c r="F85" s="2"/>
      <c r="G85" s="2"/>
      <c r="H85" s="2"/>
      <c r="I85" s="2"/>
      <c r="J85" s="2"/>
      <c r="K85" s="2"/>
      <c r="L85" s="2"/>
      <c r="M85" s="2"/>
      <c r="N85" s="37"/>
      <c r="O85" s="37"/>
      <c r="P85" s="37"/>
      <c r="Q85" s="37"/>
      <c r="R85" s="37"/>
      <c r="S85" s="37"/>
      <c r="V85" s="56" t="s">
        <v>134</v>
      </c>
      <c r="W85" s="36"/>
      <c r="X85" s="36"/>
      <c r="Y85" s="36"/>
      <c r="Z85" s="36"/>
      <c r="AA85" s="36"/>
      <c r="AB85" s="36"/>
      <c r="AC85" s="36"/>
      <c r="AD85" s="36"/>
      <c r="AE85" s="36"/>
      <c r="AF85" s="36"/>
      <c r="AG85" s="36"/>
      <c r="AH85" s="36"/>
      <c r="AI85" s="36"/>
      <c r="AJ85" s="36"/>
      <c r="AK85" s="36"/>
      <c r="AL85" s="36"/>
      <c r="AM85" s="36"/>
      <c r="AN85" s="101"/>
    </row>
    <row r="86" spans="1:40" ht="14.25" x14ac:dyDescent="0.2">
      <c r="A86" s="35"/>
      <c r="B86" s="2"/>
      <c r="C86" s="2"/>
      <c r="D86" s="2"/>
      <c r="E86" s="2"/>
      <c r="F86" s="2"/>
      <c r="G86" s="2"/>
      <c r="H86" s="2"/>
      <c r="I86" s="2"/>
      <c r="J86" s="2"/>
      <c r="K86" s="2"/>
      <c r="L86" s="2"/>
      <c r="M86" s="2"/>
      <c r="N86" s="37"/>
      <c r="O86" s="37"/>
      <c r="P86" s="37"/>
      <c r="Q86" s="37"/>
      <c r="R86" s="37"/>
      <c r="S86" s="37"/>
      <c r="V86" s="36"/>
      <c r="W86" s="57"/>
      <c r="X86" s="57"/>
      <c r="Y86" s="57"/>
      <c r="Z86" s="57"/>
      <c r="AA86" s="57"/>
      <c r="AB86" s="45"/>
      <c r="AC86" s="57"/>
      <c r="AD86" s="57"/>
      <c r="AE86" s="57"/>
      <c r="AF86" s="57"/>
      <c r="AG86" s="57"/>
      <c r="AH86" s="57"/>
      <c r="AI86" s="57"/>
      <c r="AJ86" s="57"/>
      <c r="AK86" s="36"/>
      <c r="AL86" s="36"/>
      <c r="AM86" s="36"/>
      <c r="AN86" s="101"/>
    </row>
    <row r="87" spans="1:40" ht="13.5" thickBot="1" x14ac:dyDescent="0.25">
      <c r="A87" s="3" t="s">
        <v>16</v>
      </c>
      <c r="B87" s="4"/>
      <c r="C87" s="4"/>
      <c r="D87" s="4"/>
      <c r="E87" s="4"/>
      <c r="F87" s="4"/>
      <c r="G87" s="4"/>
      <c r="H87" s="4"/>
      <c r="I87" s="4"/>
      <c r="J87" s="4"/>
      <c r="K87" s="4"/>
      <c r="L87" s="4"/>
      <c r="M87" s="4"/>
      <c r="N87" s="12"/>
      <c r="P87" s="12"/>
      <c r="Q87" s="12"/>
      <c r="R87" s="12"/>
      <c r="S87" s="12" t="s">
        <v>49</v>
      </c>
      <c r="V87" s="92" t="s">
        <v>0</v>
      </c>
      <c r="W87" s="4"/>
      <c r="X87" s="4"/>
      <c r="Y87" s="4"/>
      <c r="Z87" s="4"/>
      <c r="AA87" s="4"/>
      <c r="AB87" s="4"/>
      <c r="AC87" s="4"/>
      <c r="AD87" s="4"/>
      <c r="AE87" s="4"/>
      <c r="AF87" s="4"/>
      <c r="AG87" s="4"/>
      <c r="AH87" s="4"/>
      <c r="AI87" s="13"/>
      <c r="AJ87" s="93"/>
      <c r="AK87" s="93"/>
      <c r="AL87" s="93"/>
      <c r="AM87" s="93"/>
      <c r="AN87" s="13" t="s">
        <v>124</v>
      </c>
    </row>
    <row r="88" spans="1:40" ht="18" customHeight="1" thickBot="1" x14ac:dyDescent="0.25">
      <c r="A88" s="34" t="s">
        <v>24</v>
      </c>
      <c r="B88" s="41">
        <v>2005</v>
      </c>
      <c r="C88" s="41">
        <v>2006</v>
      </c>
      <c r="D88" s="41">
        <v>2007</v>
      </c>
      <c r="E88" s="41">
        <v>2008</v>
      </c>
      <c r="F88" s="41">
        <v>2009</v>
      </c>
      <c r="G88" s="41">
        <v>2010</v>
      </c>
      <c r="H88" s="41">
        <v>2011</v>
      </c>
      <c r="I88" s="41">
        <v>2012</v>
      </c>
      <c r="J88" s="41">
        <v>2013</v>
      </c>
      <c r="K88" s="41">
        <v>2014</v>
      </c>
      <c r="L88" s="41">
        <v>2015</v>
      </c>
      <c r="M88" s="41">
        <v>2016</v>
      </c>
      <c r="N88" s="42">
        <v>2017</v>
      </c>
      <c r="O88" s="42">
        <v>2018</v>
      </c>
      <c r="P88" s="42">
        <v>2019</v>
      </c>
      <c r="Q88" s="42">
        <v>2020</v>
      </c>
      <c r="R88" s="42">
        <v>2021</v>
      </c>
      <c r="S88" s="42">
        <v>2022</v>
      </c>
      <c r="V88" s="66" t="s">
        <v>24</v>
      </c>
      <c r="W88" s="67">
        <v>2005</v>
      </c>
      <c r="X88" s="67">
        <v>2006</v>
      </c>
      <c r="Y88" s="67">
        <v>2007</v>
      </c>
      <c r="Z88" s="67">
        <v>2008</v>
      </c>
      <c r="AA88" s="67">
        <v>2009</v>
      </c>
      <c r="AB88" s="67">
        <v>2010</v>
      </c>
      <c r="AC88" s="67">
        <v>2011</v>
      </c>
      <c r="AD88" s="67">
        <v>2012</v>
      </c>
      <c r="AE88" s="67">
        <v>2013</v>
      </c>
      <c r="AF88" s="67">
        <v>2014</v>
      </c>
      <c r="AG88" s="67">
        <v>2015</v>
      </c>
      <c r="AH88" s="67">
        <v>2016</v>
      </c>
      <c r="AI88" s="67">
        <v>2017</v>
      </c>
      <c r="AJ88" s="67">
        <v>2018</v>
      </c>
      <c r="AK88" s="67">
        <v>2019</v>
      </c>
      <c r="AL88" s="67">
        <v>2020</v>
      </c>
      <c r="AM88" s="68">
        <v>2021</v>
      </c>
      <c r="AN88" s="68">
        <v>2022</v>
      </c>
    </row>
    <row r="89" spans="1:40" ht="22.5" x14ac:dyDescent="0.2">
      <c r="A89" s="5" t="s">
        <v>1</v>
      </c>
      <c r="B89" s="6">
        <f t="shared" ref="B89:B103" si="49">B5/W89*1000</f>
        <v>768.18829301055678</v>
      </c>
      <c r="C89" s="6">
        <f t="shared" ref="C89:C103" si="50">C5/X89*1000</f>
        <v>779.67751495766402</v>
      </c>
      <c r="D89" s="6">
        <f t="shared" ref="D89:D103" si="51">D5/Y89*1000</f>
        <v>870.57960849694621</v>
      </c>
      <c r="E89" s="6">
        <f t="shared" ref="E89:E103" si="52">E5/Z89*1000</f>
        <v>864.38905024846451</v>
      </c>
      <c r="F89" s="6">
        <f t="shared" ref="F89:F103" si="53">F5/AA89*1000</f>
        <v>888.6549231139893</v>
      </c>
      <c r="G89" s="6">
        <f t="shared" ref="G89:G103" si="54">G5/AB89*1000</f>
        <v>885.16609072586414</v>
      </c>
      <c r="H89" s="6">
        <f t="shared" ref="H89:H103" si="55">H5/AC89*1000</f>
        <v>917.01736772613413</v>
      </c>
      <c r="I89" s="6">
        <f t="shared" ref="I89:I103" si="56">I5/AD89*1000</f>
        <v>919.85426664579643</v>
      </c>
      <c r="J89" s="6">
        <f t="shared" ref="J89:J103" si="57">J5/AE89*1000</f>
        <v>981.04052848850722</v>
      </c>
      <c r="K89" s="6">
        <f t="shared" ref="K89:K103" si="58">K5/AF89*1000</f>
        <v>1041.1177827868885</v>
      </c>
      <c r="L89" s="6">
        <f t="shared" ref="L89:L103" si="59">L5/AG89*1000</f>
        <v>1059.3873989328604</v>
      </c>
      <c r="M89" s="6">
        <f t="shared" ref="M89:M103" si="60">M5/AH89*1000</f>
        <v>1104.8472806559757</v>
      </c>
      <c r="N89" s="7">
        <f t="shared" ref="N89:N103" si="61">N5/AI89*1000</f>
        <v>1174.4655880457585</v>
      </c>
      <c r="O89" s="7">
        <f t="shared" ref="O89:O103" si="62">O5/AJ89*1000</f>
        <v>1223.2502108068379</v>
      </c>
      <c r="P89" s="7">
        <f t="shared" ref="P89:R103" si="63">P5/AK89*1000</f>
        <v>1275.3100132720467</v>
      </c>
      <c r="Q89" s="7">
        <f t="shared" ref="Q89:R103" si="64">Q5/AL89*1000</f>
        <v>1263.9385282721973</v>
      </c>
      <c r="R89" s="7">
        <f t="shared" si="64"/>
        <v>1310.0624479401449</v>
      </c>
      <c r="S89" s="7">
        <f t="shared" ref="S89:S103" si="65">S5/AN89*1000</f>
        <v>1409.8893165398106</v>
      </c>
      <c r="V89" s="5" t="s">
        <v>1</v>
      </c>
      <c r="W89" s="46">
        <v>43370.431094999978</v>
      </c>
      <c r="X89" s="46">
        <v>47729.119740000009</v>
      </c>
      <c r="Y89" s="46">
        <v>49191.564220000029</v>
      </c>
      <c r="Z89" s="46">
        <v>50807.877074999997</v>
      </c>
      <c r="AA89" s="46">
        <v>50960.834404999994</v>
      </c>
      <c r="AB89" s="46">
        <v>52290.130919999974</v>
      </c>
      <c r="AC89" s="46">
        <v>55696.942279999996</v>
      </c>
      <c r="AD89" s="46">
        <v>60329.443785000025</v>
      </c>
      <c r="AE89" s="46">
        <v>61975.855935000007</v>
      </c>
      <c r="AF89" s="46">
        <v>64443.451845000018</v>
      </c>
      <c r="AG89" s="46">
        <v>66433.399945000012</v>
      </c>
      <c r="AH89" s="46">
        <v>65782.994585719804</v>
      </c>
      <c r="AI89" s="46">
        <v>69735.652770939807</v>
      </c>
      <c r="AJ89" s="46">
        <v>74969.488901048055</v>
      </c>
      <c r="AK89" s="46">
        <v>79245.004599164444</v>
      </c>
      <c r="AL89" s="46">
        <v>80958.077025784718</v>
      </c>
      <c r="AM89" s="94">
        <v>84670.51455140773</v>
      </c>
      <c r="AN89" s="94">
        <v>86124.603666839161</v>
      </c>
    </row>
    <row r="90" spans="1:40" x14ac:dyDescent="0.2">
      <c r="A90" s="8" t="s">
        <v>2</v>
      </c>
      <c r="B90" s="9">
        <f t="shared" si="49"/>
        <v>803.96007833859323</v>
      </c>
      <c r="C90" s="9">
        <f t="shared" si="50"/>
        <v>819.40420684040316</v>
      </c>
      <c r="D90" s="9">
        <f t="shared" si="51"/>
        <v>903.61441261984385</v>
      </c>
      <c r="E90" s="9">
        <f t="shared" si="52"/>
        <v>932.02920353559034</v>
      </c>
      <c r="F90" s="9">
        <f t="shared" si="53"/>
        <v>952.50489398394052</v>
      </c>
      <c r="G90" s="9">
        <f t="shared" si="54"/>
        <v>931.6870515454458</v>
      </c>
      <c r="H90" s="9">
        <f t="shared" si="55"/>
        <v>941.83327391183354</v>
      </c>
      <c r="I90" s="9">
        <f t="shared" si="56"/>
        <v>975.07953347088312</v>
      </c>
      <c r="J90" s="9">
        <f t="shared" si="57"/>
        <v>934.27108191354068</v>
      </c>
      <c r="K90" s="9">
        <f t="shared" si="58"/>
        <v>1036.1040456772348</v>
      </c>
      <c r="L90" s="9">
        <f t="shared" si="59"/>
        <v>1082.3993400013619</v>
      </c>
      <c r="M90" s="9">
        <f t="shared" si="60"/>
        <v>1148.3421677612193</v>
      </c>
      <c r="N90" s="10">
        <f t="shared" si="61"/>
        <v>1207.3599125964504</v>
      </c>
      <c r="O90" s="10">
        <f t="shared" si="62"/>
        <v>1261.1206933923381</v>
      </c>
      <c r="P90" s="10">
        <f t="shared" si="63"/>
        <v>1303.0294813296828</v>
      </c>
      <c r="Q90" s="10">
        <f t="shared" si="64"/>
        <v>1333.6021062888767</v>
      </c>
      <c r="R90" s="10">
        <f t="shared" si="63"/>
        <v>1414.0710691503402</v>
      </c>
      <c r="S90" s="10">
        <f t="shared" si="65"/>
        <v>1498.9708970090808</v>
      </c>
      <c r="V90" s="8" t="s">
        <v>2</v>
      </c>
      <c r="W90" s="51">
        <v>17696.50648499998</v>
      </c>
      <c r="X90" s="51">
        <v>19507.983455000012</v>
      </c>
      <c r="Y90" s="51">
        <v>20719.228510000026</v>
      </c>
      <c r="Z90" s="51">
        <v>20293.631849999991</v>
      </c>
      <c r="AA90" s="51">
        <v>19671.871869999992</v>
      </c>
      <c r="AB90" s="51">
        <v>19980.222649999982</v>
      </c>
      <c r="AC90" s="51">
        <v>20994.350844999994</v>
      </c>
      <c r="AD90" s="51">
        <v>21810.386630000008</v>
      </c>
      <c r="AE90" s="51">
        <v>23243.262774999996</v>
      </c>
      <c r="AF90" s="51">
        <v>23202.534349999998</v>
      </c>
      <c r="AG90" s="51">
        <v>23444.630260000013</v>
      </c>
      <c r="AH90" s="51">
        <v>22045.9803344348</v>
      </c>
      <c r="AI90" s="51">
        <v>24389.010990637616</v>
      </c>
      <c r="AJ90" s="51">
        <v>26745.159916014494</v>
      </c>
      <c r="AK90" s="51">
        <v>28415.916572210488</v>
      </c>
      <c r="AL90" s="51">
        <v>29086.450150452361</v>
      </c>
      <c r="AM90" s="95">
        <v>30244.927971133227</v>
      </c>
      <c r="AN90" s="95">
        <v>31549.462396826879</v>
      </c>
    </row>
    <row r="91" spans="1:40" x14ac:dyDescent="0.2">
      <c r="A91" s="11" t="s">
        <v>3</v>
      </c>
      <c r="B91" s="9">
        <f t="shared" si="49"/>
        <v>851.06492336063206</v>
      </c>
      <c r="C91" s="9">
        <f t="shared" si="50"/>
        <v>836.52673721373162</v>
      </c>
      <c r="D91" s="9">
        <f t="shared" si="51"/>
        <v>985.94815280812963</v>
      </c>
      <c r="E91" s="9">
        <f t="shared" si="52"/>
        <v>948.10959197468424</v>
      </c>
      <c r="F91" s="9">
        <f t="shared" si="53"/>
        <v>906.82610445254261</v>
      </c>
      <c r="G91" s="9">
        <f t="shared" si="54"/>
        <v>899.41475765013786</v>
      </c>
      <c r="H91" s="9">
        <f t="shared" si="55"/>
        <v>946.35723473744883</v>
      </c>
      <c r="I91" s="9">
        <f t="shared" si="56"/>
        <v>985.46425540648681</v>
      </c>
      <c r="J91" s="9">
        <f t="shared" si="57"/>
        <v>1395.2887258053734</v>
      </c>
      <c r="K91" s="9">
        <f t="shared" si="58"/>
        <v>1370.2455866716657</v>
      </c>
      <c r="L91" s="9">
        <f t="shared" si="59"/>
        <v>1326.326499177457</v>
      </c>
      <c r="M91" s="9">
        <f t="shared" si="60"/>
        <v>1349.2524439474425</v>
      </c>
      <c r="N91" s="10">
        <f t="shared" si="61"/>
        <v>1675.9888993267364</v>
      </c>
      <c r="O91" s="10">
        <f t="shared" si="62"/>
        <v>1676.9174260379418</v>
      </c>
      <c r="P91" s="10">
        <f t="shared" si="63"/>
        <v>1775.1502070902341</v>
      </c>
      <c r="Q91" s="10">
        <f t="shared" si="64"/>
        <v>1526.513966082812</v>
      </c>
      <c r="R91" s="10">
        <f t="shared" si="63"/>
        <v>1653.5180548514891</v>
      </c>
      <c r="S91" s="10">
        <f t="shared" si="65"/>
        <v>1797.3278659921666</v>
      </c>
      <c r="V91" s="11" t="s">
        <v>3</v>
      </c>
      <c r="W91" s="51">
        <v>4631.5077049999991</v>
      </c>
      <c r="X91" s="51">
        <v>4980.4779149999995</v>
      </c>
      <c r="Y91" s="51">
        <v>4989.5521950000011</v>
      </c>
      <c r="Z91" s="51">
        <v>5164.5570000000007</v>
      </c>
      <c r="AA91" s="51">
        <v>5397.102880000004</v>
      </c>
      <c r="AB91" s="51">
        <v>5350.8140700000013</v>
      </c>
      <c r="AC91" s="51">
        <v>5557.4749649999967</v>
      </c>
      <c r="AD91" s="51">
        <v>5549.4498049999975</v>
      </c>
      <c r="AE91" s="51">
        <v>5697.7541300000012</v>
      </c>
      <c r="AF91" s="51">
        <v>5698.1178600000039</v>
      </c>
      <c r="AG91" s="51">
        <v>6213.0570000000034</v>
      </c>
      <c r="AH91" s="51">
        <v>6880.5968023991354</v>
      </c>
      <c r="AI91" s="51">
        <v>7218.9436779540447</v>
      </c>
      <c r="AJ91" s="51">
        <v>7880.3765528848126</v>
      </c>
      <c r="AK91" s="51">
        <v>8183.1704643780604</v>
      </c>
      <c r="AL91" s="51">
        <v>8397.5382216686558</v>
      </c>
      <c r="AM91" s="95">
        <v>8385.0804758721806</v>
      </c>
      <c r="AN91" s="95">
        <v>8583.8474703672</v>
      </c>
    </row>
    <row r="92" spans="1:40" x14ac:dyDescent="0.2">
      <c r="A92" s="11" t="s">
        <v>4</v>
      </c>
      <c r="B92" s="9">
        <f t="shared" si="49"/>
        <v>772.29383498976529</v>
      </c>
      <c r="C92" s="9">
        <f t="shared" si="50"/>
        <v>777.42149526167964</v>
      </c>
      <c r="D92" s="9">
        <f t="shared" si="51"/>
        <v>861.22988490438945</v>
      </c>
      <c r="E92" s="9">
        <f t="shared" si="52"/>
        <v>890.10766835897118</v>
      </c>
      <c r="F92" s="9">
        <f t="shared" si="53"/>
        <v>924.15898470756133</v>
      </c>
      <c r="G92" s="9">
        <f t="shared" si="54"/>
        <v>884.47283133452595</v>
      </c>
      <c r="H92" s="9">
        <f t="shared" si="55"/>
        <v>857.60718897742083</v>
      </c>
      <c r="I92" s="9">
        <f t="shared" si="56"/>
        <v>937.20491310876628</v>
      </c>
      <c r="J92" s="9">
        <f t="shared" si="57"/>
        <v>978.63102738067062</v>
      </c>
      <c r="K92" s="9">
        <f t="shared" si="58"/>
        <v>993.67560341709657</v>
      </c>
      <c r="L92" s="9">
        <f t="shared" si="59"/>
        <v>1039.6665136502934</v>
      </c>
      <c r="M92" s="9">
        <f t="shared" si="60"/>
        <v>1046.9905072014901</v>
      </c>
      <c r="N92" s="10">
        <f t="shared" si="61"/>
        <v>990.25062582823557</v>
      </c>
      <c r="O92" s="10">
        <f t="shared" si="62"/>
        <v>1068.4256394198139</v>
      </c>
      <c r="P92" s="10">
        <f t="shared" si="63"/>
        <v>1104.1130627297634</v>
      </c>
      <c r="Q92" s="10">
        <f t="shared" si="64"/>
        <v>1119.9442639712122</v>
      </c>
      <c r="R92" s="10">
        <f t="shared" si="63"/>
        <v>1152.2186577068751</v>
      </c>
      <c r="S92" s="10">
        <f t="shared" si="65"/>
        <v>1273.2097638349546</v>
      </c>
      <c r="V92" s="11" t="s">
        <v>4</v>
      </c>
      <c r="W92" s="51">
        <v>1630.1345200000001</v>
      </c>
      <c r="X92" s="51">
        <v>1814.6398299999994</v>
      </c>
      <c r="Y92" s="51">
        <v>1815.1930249999998</v>
      </c>
      <c r="Z92" s="51">
        <v>1894.7534999999998</v>
      </c>
      <c r="AA92" s="51">
        <v>2033.2269999999994</v>
      </c>
      <c r="AB92" s="51">
        <v>2115.9227550000001</v>
      </c>
      <c r="AC92" s="51">
        <v>2128.6654699999995</v>
      </c>
      <c r="AD92" s="51">
        <v>2106.6771550000017</v>
      </c>
      <c r="AE92" s="51">
        <v>2120.8333600000005</v>
      </c>
      <c r="AF92" s="51">
        <v>2192.1609150000004</v>
      </c>
      <c r="AG92" s="51">
        <v>2259.0501849999991</v>
      </c>
      <c r="AH92" s="51">
        <v>2377.7289848506189</v>
      </c>
      <c r="AI92" s="51">
        <v>2544.6218136147927</v>
      </c>
      <c r="AJ92" s="51">
        <v>2580.6777549675307</v>
      </c>
      <c r="AK92" s="51">
        <v>2684.387822636701</v>
      </c>
      <c r="AL92" s="51">
        <v>2784.1791868641239</v>
      </c>
      <c r="AM92" s="95">
        <v>2981.4753243024984</v>
      </c>
      <c r="AN92" s="95">
        <v>2995.3514861515009</v>
      </c>
    </row>
    <row r="93" spans="1:40" x14ac:dyDescent="0.2">
      <c r="A93" s="11" t="s">
        <v>5</v>
      </c>
      <c r="B93" s="9">
        <f t="shared" si="49"/>
        <v>685.80347027651908</v>
      </c>
      <c r="C93" s="9">
        <f t="shared" si="50"/>
        <v>676.74001911270682</v>
      </c>
      <c r="D93" s="9">
        <f t="shared" si="51"/>
        <v>669.61323697233843</v>
      </c>
      <c r="E93" s="9">
        <f t="shared" si="52"/>
        <v>890.82044148877469</v>
      </c>
      <c r="F93" s="9">
        <f t="shared" si="53"/>
        <v>783.30426143974125</v>
      </c>
      <c r="G93" s="9">
        <f t="shared" si="54"/>
        <v>1097.1993858313565</v>
      </c>
      <c r="H93" s="9">
        <f t="shared" si="55"/>
        <v>1226.0493815973007</v>
      </c>
      <c r="I93" s="9">
        <f t="shared" si="56"/>
        <v>1124.1348342779308</v>
      </c>
      <c r="J93" s="9">
        <f t="shared" si="57"/>
        <v>1073.820798276827</v>
      </c>
      <c r="K93" s="9">
        <f t="shared" si="58"/>
        <v>1052.5729886907432</v>
      </c>
      <c r="L93" s="9">
        <f t="shared" si="59"/>
        <v>1151.3971729015143</v>
      </c>
      <c r="M93" s="9">
        <f t="shared" si="60"/>
        <v>1133.3526830924868</v>
      </c>
      <c r="N93" s="10">
        <f t="shared" si="61"/>
        <v>1181.5870415809854</v>
      </c>
      <c r="O93" s="10">
        <f t="shared" si="62"/>
        <v>1224.7504170884424</v>
      </c>
      <c r="P93" s="10">
        <f t="shared" si="63"/>
        <v>1193.0017738304446</v>
      </c>
      <c r="Q93" s="10">
        <f t="shared" si="64"/>
        <v>1184.0783367500908</v>
      </c>
      <c r="R93" s="10">
        <f t="shared" si="63"/>
        <v>1445.813876472004</v>
      </c>
      <c r="S93" s="10">
        <f t="shared" si="65"/>
        <v>1444.1710935843648</v>
      </c>
      <c r="V93" s="11" t="s">
        <v>5</v>
      </c>
      <c r="W93" s="51">
        <v>1431.6539250000005</v>
      </c>
      <c r="X93" s="51">
        <v>1799.3264999999999</v>
      </c>
      <c r="Y93" s="51">
        <v>1928.9160200000003</v>
      </c>
      <c r="Z93" s="51">
        <v>1792.6856699999996</v>
      </c>
      <c r="AA93" s="51">
        <v>1951.3148149999997</v>
      </c>
      <c r="AB93" s="51">
        <v>1933.4819699999996</v>
      </c>
      <c r="AC93" s="51">
        <v>2198.2213199999992</v>
      </c>
      <c r="AD93" s="51">
        <v>2712.3372899999981</v>
      </c>
      <c r="AE93" s="51">
        <v>2708.240084999999</v>
      </c>
      <c r="AF93" s="51">
        <v>3196.1035350000006</v>
      </c>
      <c r="AG93" s="51">
        <v>2970.7490000000003</v>
      </c>
      <c r="AH93" s="51">
        <v>2787.3809179919995</v>
      </c>
      <c r="AI93" s="51">
        <v>2850.3767344041294</v>
      </c>
      <c r="AJ93" s="51">
        <v>3132.8357195081844</v>
      </c>
      <c r="AK93" s="51">
        <v>3725.172750632159</v>
      </c>
      <c r="AL93" s="51">
        <v>3595.9583212113885</v>
      </c>
      <c r="AM93" s="95">
        <v>3685.9274854219411</v>
      </c>
      <c r="AN93" s="95">
        <v>3947.6116666666985</v>
      </c>
    </row>
    <row r="94" spans="1:40" x14ac:dyDescent="0.2">
      <c r="A94" s="11" t="s">
        <v>6</v>
      </c>
      <c r="B94" s="9">
        <f t="shared" si="49"/>
        <v>985.65215836343475</v>
      </c>
      <c r="C94" s="9">
        <f t="shared" si="50"/>
        <v>742.20389725232019</v>
      </c>
      <c r="D94" s="9">
        <f t="shared" si="51"/>
        <v>1092.1228006661361</v>
      </c>
      <c r="E94" s="9">
        <f t="shared" si="52"/>
        <v>856.69087974172737</v>
      </c>
      <c r="F94" s="9">
        <f t="shared" si="53"/>
        <v>771.11680826953932</v>
      </c>
      <c r="G94" s="9">
        <f t="shared" si="54"/>
        <v>827.647319639084</v>
      </c>
      <c r="H94" s="9">
        <f t="shared" si="55"/>
        <v>912.35171038382566</v>
      </c>
      <c r="I94" s="9">
        <f t="shared" si="56"/>
        <v>924.75191345467908</v>
      </c>
      <c r="J94" s="9">
        <f t="shared" si="57"/>
        <v>809.4624600396686</v>
      </c>
      <c r="K94" s="9">
        <f t="shared" si="58"/>
        <v>850.4032410737949</v>
      </c>
      <c r="L94" s="9">
        <f t="shared" si="59"/>
        <v>768.50563651579932</v>
      </c>
      <c r="M94" s="9">
        <f t="shared" si="60"/>
        <v>750.3351738386134</v>
      </c>
      <c r="N94" s="10">
        <f t="shared" si="61"/>
        <v>809.87295287708423</v>
      </c>
      <c r="O94" s="10">
        <f t="shared" si="62"/>
        <v>934.41958103675483</v>
      </c>
      <c r="P94" s="10">
        <f t="shared" si="63"/>
        <v>1261.1593428949714</v>
      </c>
      <c r="Q94" s="10">
        <f t="shared" si="64"/>
        <v>829.41151345539242</v>
      </c>
      <c r="R94" s="10">
        <f t="shared" si="63"/>
        <v>748.13631729709414</v>
      </c>
      <c r="S94" s="10">
        <f t="shared" si="65"/>
        <v>979.98014951603056</v>
      </c>
      <c r="V94" s="11" t="s">
        <v>6</v>
      </c>
      <c r="W94" s="51">
        <v>69.902500000000003</v>
      </c>
      <c r="X94" s="51">
        <v>93.86099999999999</v>
      </c>
      <c r="Y94" s="51">
        <v>69.054999999999978</v>
      </c>
      <c r="Z94" s="51">
        <v>61.949999999999996</v>
      </c>
      <c r="AA94" s="51">
        <v>97.514499999999998</v>
      </c>
      <c r="AB94" s="51">
        <v>94.026330000000002</v>
      </c>
      <c r="AC94" s="51">
        <v>102.0385</v>
      </c>
      <c r="AD94" s="51">
        <v>115.63051500000002</v>
      </c>
      <c r="AE94" s="51">
        <v>133.83897999999999</v>
      </c>
      <c r="AF94" s="51">
        <v>158.46600000000001</v>
      </c>
      <c r="AG94" s="51">
        <v>207.22997000000004</v>
      </c>
      <c r="AH94" s="51">
        <v>204.74450000000002</v>
      </c>
      <c r="AI94" s="51">
        <v>236.65402424509995</v>
      </c>
      <c r="AJ94" s="51">
        <v>237.94449999999995</v>
      </c>
      <c r="AK94" s="51">
        <v>244.50337662340004</v>
      </c>
      <c r="AL94" s="51">
        <v>269.24149999999997</v>
      </c>
      <c r="AM94" s="95">
        <v>263.92247379796754</v>
      </c>
      <c r="AN94" s="95">
        <v>274.55250000000001</v>
      </c>
    </row>
    <row r="95" spans="1:40" x14ac:dyDescent="0.2">
      <c r="A95" s="11" t="s">
        <v>7</v>
      </c>
      <c r="B95" s="9">
        <f t="shared" si="49"/>
        <v>639.14787118432514</v>
      </c>
      <c r="C95" s="9">
        <f t="shared" si="50"/>
        <v>645.2914102826461</v>
      </c>
      <c r="D95" s="9">
        <f t="shared" si="51"/>
        <v>730.30052161966876</v>
      </c>
      <c r="E95" s="9">
        <f t="shared" si="52"/>
        <v>887.74189254240014</v>
      </c>
      <c r="F95" s="9">
        <f t="shared" si="53"/>
        <v>779.65113576492513</v>
      </c>
      <c r="G95" s="9">
        <f t="shared" si="54"/>
        <v>790.74840638347519</v>
      </c>
      <c r="H95" s="9">
        <f t="shared" si="55"/>
        <v>717.59423941582793</v>
      </c>
      <c r="I95" s="9">
        <f t="shared" si="56"/>
        <v>898.12727751909733</v>
      </c>
      <c r="J95" s="9">
        <f t="shared" si="57"/>
        <v>879.17767082645048</v>
      </c>
      <c r="K95" s="9">
        <f t="shared" si="58"/>
        <v>802.91494315466139</v>
      </c>
      <c r="L95" s="9">
        <f t="shared" si="59"/>
        <v>821.83820369926127</v>
      </c>
      <c r="M95" s="9">
        <f t="shared" si="60"/>
        <v>801.32022752658872</v>
      </c>
      <c r="N95" s="10">
        <f t="shared" si="61"/>
        <v>751.46878753502187</v>
      </c>
      <c r="O95" s="10">
        <f t="shared" si="62"/>
        <v>819.54854169274938</v>
      </c>
      <c r="P95" s="10">
        <f t="shared" si="63"/>
        <v>1019.2274720105532</v>
      </c>
      <c r="Q95" s="10">
        <f t="shared" si="64"/>
        <v>1138.3621608370645</v>
      </c>
      <c r="R95" s="10">
        <f t="shared" si="63"/>
        <v>1029.5554175136554</v>
      </c>
      <c r="S95" s="10">
        <f t="shared" si="65"/>
        <v>1115.784259317441</v>
      </c>
      <c r="V95" s="11" t="s">
        <v>7</v>
      </c>
      <c r="W95" s="51">
        <v>697.04250000000013</v>
      </c>
      <c r="X95" s="51">
        <v>786.74300000000005</v>
      </c>
      <c r="Y95" s="51">
        <v>827.65859000000034</v>
      </c>
      <c r="Z95" s="51">
        <v>805.89814000000013</v>
      </c>
      <c r="AA95" s="51">
        <v>764.55874000000006</v>
      </c>
      <c r="AB95" s="51">
        <v>800.64195500000005</v>
      </c>
      <c r="AC95" s="51">
        <v>919.33454000000006</v>
      </c>
      <c r="AD95" s="51">
        <v>1041.50883</v>
      </c>
      <c r="AE95" s="51">
        <v>1055.9756699999996</v>
      </c>
      <c r="AF95" s="51">
        <v>1119.8125749999999</v>
      </c>
      <c r="AG95" s="51">
        <v>1069.3755000000003</v>
      </c>
      <c r="AH95" s="51">
        <v>962.71201698680034</v>
      </c>
      <c r="AI95" s="51">
        <v>1113.8059862884002</v>
      </c>
      <c r="AJ95" s="51">
        <v>1190.5966038688002</v>
      </c>
      <c r="AK95" s="51">
        <v>1180.6301278557175</v>
      </c>
      <c r="AL95" s="51">
        <v>1065.1227722789997</v>
      </c>
      <c r="AM95" s="95">
        <v>1166.0239382351585</v>
      </c>
      <c r="AN95" s="95">
        <v>1158.4609377447578</v>
      </c>
    </row>
    <row r="96" spans="1:40" x14ac:dyDescent="0.2">
      <c r="A96" s="11" t="s">
        <v>8</v>
      </c>
      <c r="B96" s="9">
        <f t="shared" si="49"/>
        <v>715.04107250603101</v>
      </c>
      <c r="C96" s="9">
        <f t="shared" si="50"/>
        <v>630.45190726784483</v>
      </c>
      <c r="D96" s="9">
        <f t="shared" si="51"/>
        <v>827.25050622419087</v>
      </c>
      <c r="E96" s="9">
        <f t="shared" si="52"/>
        <v>856.96842386330263</v>
      </c>
      <c r="F96" s="9">
        <f t="shared" si="53"/>
        <v>901.72273796029174</v>
      </c>
      <c r="G96" s="9">
        <f t="shared" si="54"/>
        <v>951.23555252061237</v>
      </c>
      <c r="H96" s="9">
        <f t="shared" si="55"/>
        <v>909.80609902664617</v>
      </c>
      <c r="I96" s="9">
        <f t="shared" si="56"/>
        <v>902.32296778552904</v>
      </c>
      <c r="J96" s="9">
        <f t="shared" si="57"/>
        <v>956.6865465662396</v>
      </c>
      <c r="K96" s="9">
        <f t="shared" si="58"/>
        <v>1024.7332209489157</v>
      </c>
      <c r="L96" s="9">
        <f t="shared" si="59"/>
        <v>1034.3181052379859</v>
      </c>
      <c r="M96" s="9">
        <f t="shared" si="60"/>
        <v>1148.3636614386621</v>
      </c>
      <c r="N96" s="10">
        <f t="shared" si="61"/>
        <v>1259.9256101577043</v>
      </c>
      <c r="O96" s="10">
        <f t="shared" si="62"/>
        <v>1382.857102734396</v>
      </c>
      <c r="P96" s="10">
        <f t="shared" si="63"/>
        <v>1505.3615009871</v>
      </c>
      <c r="Q96" s="10">
        <f t="shared" si="64"/>
        <v>1575.4872535339798</v>
      </c>
      <c r="R96" s="10">
        <f t="shared" si="63"/>
        <v>1325.4623466213868</v>
      </c>
      <c r="S96" s="10">
        <f t="shared" si="65"/>
        <v>1512.9152017373251</v>
      </c>
      <c r="V96" s="11" t="s">
        <v>8</v>
      </c>
      <c r="W96" s="51">
        <v>1295.2094999999999</v>
      </c>
      <c r="X96" s="51">
        <v>1799.7692400000003</v>
      </c>
      <c r="Y96" s="51">
        <v>1468.2229999999997</v>
      </c>
      <c r="Z96" s="51">
        <v>1423.1474999999998</v>
      </c>
      <c r="AA96" s="51">
        <v>1372.8550450000005</v>
      </c>
      <c r="AB96" s="51">
        <v>1343.3749049999999</v>
      </c>
      <c r="AC96" s="51">
        <v>1756.0141349999997</v>
      </c>
      <c r="AD96" s="51">
        <v>1912.0663350000007</v>
      </c>
      <c r="AE96" s="51">
        <v>2067.6462599999995</v>
      </c>
      <c r="AF96" s="51">
        <v>2111.6153899999999</v>
      </c>
      <c r="AG96" s="51">
        <v>2116.0230000000006</v>
      </c>
      <c r="AH96" s="51">
        <v>2136.3158269515925</v>
      </c>
      <c r="AI96" s="51">
        <v>2190.3368805202358</v>
      </c>
      <c r="AJ96" s="51">
        <v>2321.0153586460542</v>
      </c>
      <c r="AK96" s="51">
        <v>2316.3518471185462</v>
      </c>
      <c r="AL96" s="51">
        <v>2191.2279388713005</v>
      </c>
      <c r="AM96" s="95">
        <v>2475.4286577946941</v>
      </c>
      <c r="AN96" s="95">
        <v>2228.2468818432176</v>
      </c>
    </row>
    <row r="97" spans="1:40" x14ac:dyDescent="0.2">
      <c r="A97" s="11" t="s">
        <v>9</v>
      </c>
      <c r="B97" s="9">
        <f t="shared" si="49"/>
        <v>729.89009882375115</v>
      </c>
      <c r="C97" s="9">
        <f t="shared" si="50"/>
        <v>767.57595773500486</v>
      </c>
      <c r="D97" s="9">
        <f t="shared" si="51"/>
        <v>720.79967139823918</v>
      </c>
      <c r="E97" s="9">
        <f t="shared" si="52"/>
        <v>755.04596831796869</v>
      </c>
      <c r="F97" s="9">
        <f t="shared" si="53"/>
        <v>890.04708828114269</v>
      </c>
      <c r="G97" s="9">
        <f t="shared" si="54"/>
        <v>815.73444994119188</v>
      </c>
      <c r="H97" s="9">
        <f t="shared" si="55"/>
        <v>826.08773489857947</v>
      </c>
      <c r="I97" s="9">
        <f t="shared" si="56"/>
        <v>880.05552453627024</v>
      </c>
      <c r="J97" s="9">
        <f t="shared" si="57"/>
        <v>853.83815454735941</v>
      </c>
      <c r="K97" s="9">
        <f t="shared" si="58"/>
        <v>913.16267437113959</v>
      </c>
      <c r="L97" s="9">
        <f t="shared" si="59"/>
        <v>935.80694623458294</v>
      </c>
      <c r="M97" s="9">
        <f t="shared" si="60"/>
        <v>880.21047235091532</v>
      </c>
      <c r="N97" s="10">
        <f t="shared" si="61"/>
        <v>922.57829686814875</v>
      </c>
      <c r="O97" s="10">
        <f t="shared" si="62"/>
        <v>955.65370895720457</v>
      </c>
      <c r="P97" s="10">
        <f t="shared" si="63"/>
        <v>1079.0328777788891</v>
      </c>
      <c r="Q97" s="10">
        <f t="shared" si="64"/>
        <v>1094.1236214317619</v>
      </c>
      <c r="R97" s="10">
        <f t="shared" si="63"/>
        <v>1110.6685442576543</v>
      </c>
      <c r="S97" s="10">
        <f t="shared" si="65"/>
        <v>1169.1816412305816</v>
      </c>
      <c r="V97" s="11" t="s">
        <v>9</v>
      </c>
      <c r="W97" s="51">
        <v>1082.3815</v>
      </c>
      <c r="X97" s="51">
        <v>1217.8863350000001</v>
      </c>
      <c r="Y97" s="51">
        <v>1445.7378400000002</v>
      </c>
      <c r="Z97" s="51">
        <v>1521.8090000000002</v>
      </c>
      <c r="AA97" s="51">
        <v>1600.1975050000003</v>
      </c>
      <c r="AB97" s="51">
        <v>1725.1141349999994</v>
      </c>
      <c r="AC97" s="51">
        <v>1879.3288949999996</v>
      </c>
      <c r="AD97" s="51">
        <v>1763.50865</v>
      </c>
      <c r="AE97" s="51">
        <v>1955.2915750000004</v>
      </c>
      <c r="AF97" s="51">
        <v>1795.666999999999</v>
      </c>
      <c r="AG97" s="51">
        <v>1926.1316099999997</v>
      </c>
      <c r="AH97" s="51">
        <v>1986.4894190193036</v>
      </c>
      <c r="AI97" s="51">
        <v>2239.0463212220366</v>
      </c>
      <c r="AJ97" s="51">
        <v>2418.5502171296707</v>
      </c>
      <c r="AK97" s="51">
        <v>2429.8803832792496</v>
      </c>
      <c r="AL97" s="51">
        <v>2308.2722193789564</v>
      </c>
      <c r="AM97" s="95">
        <v>2331.8986322938335</v>
      </c>
      <c r="AN97" s="95">
        <v>2339.884500000001</v>
      </c>
    </row>
    <row r="98" spans="1:40" x14ac:dyDescent="0.2">
      <c r="A98" s="11" t="s">
        <v>10</v>
      </c>
      <c r="B98" s="9">
        <f t="shared" si="49"/>
        <v>693.19083705562343</v>
      </c>
      <c r="C98" s="9">
        <f t="shared" si="50"/>
        <v>709.11528778582704</v>
      </c>
      <c r="D98" s="9">
        <f t="shared" si="51"/>
        <v>767.71624390730017</v>
      </c>
      <c r="E98" s="9">
        <f t="shared" si="52"/>
        <v>770.70322804174862</v>
      </c>
      <c r="F98" s="9">
        <f t="shared" si="53"/>
        <v>811.14359445156242</v>
      </c>
      <c r="G98" s="9">
        <f t="shared" si="54"/>
        <v>845.13860042130489</v>
      </c>
      <c r="H98" s="9">
        <f t="shared" si="55"/>
        <v>860.54440997115353</v>
      </c>
      <c r="I98" s="9">
        <f t="shared" si="56"/>
        <v>866.72313983104323</v>
      </c>
      <c r="J98" s="9">
        <f t="shared" si="57"/>
        <v>852.0103049674932</v>
      </c>
      <c r="K98" s="9">
        <f t="shared" si="58"/>
        <v>908.1176720931652</v>
      </c>
      <c r="L98" s="9">
        <f t="shared" si="59"/>
        <v>937.59188893822704</v>
      </c>
      <c r="M98" s="9">
        <f t="shared" si="60"/>
        <v>945.76477385471412</v>
      </c>
      <c r="N98" s="10">
        <f t="shared" si="61"/>
        <v>933.60464971942781</v>
      </c>
      <c r="O98" s="10">
        <f t="shared" si="62"/>
        <v>1024.214005305947</v>
      </c>
      <c r="P98" s="10">
        <f t="shared" si="63"/>
        <v>1051.7313731718662</v>
      </c>
      <c r="Q98" s="10">
        <f t="shared" si="64"/>
        <v>1157.4077141636781</v>
      </c>
      <c r="R98" s="10">
        <f t="shared" si="63"/>
        <v>1081.5542295016201</v>
      </c>
      <c r="S98" s="10">
        <f t="shared" si="65"/>
        <v>1290.9862589876602</v>
      </c>
      <c r="V98" s="11" t="s">
        <v>10</v>
      </c>
      <c r="W98" s="51">
        <v>1981.52638</v>
      </c>
      <c r="X98" s="51">
        <v>2124.4704999999999</v>
      </c>
      <c r="Y98" s="51">
        <v>2197.5070000000001</v>
      </c>
      <c r="Z98" s="51">
        <v>2218.0785000000001</v>
      </c>
      <c r="AA98" s="51">
        <v>2088.9118049999993</v>
      </c>
      <c r="AB98" s="51">
        <v>2211.9517900000001</v>
      </c>
      <c r="AC98" s="51">
        <v>2407.5949549999996</v>
      </c>
      <c r="AD98" s="51">
        <v>2618.2229199999997</v>
      </c>
      <c r="AE98" s="51">
        <v>2561.9799400000002</v>
      </c>
      <c r="AF98" s="51">
        <v>2585.2957300000003</v>
      </c>
      <c r="AG98" s="51">
        <v>2409.0596950000008</v>
      </c>
      <c r="AH98" s="51">
        <v>2352.6971035889192</v>
      </c>
      <c r="AI98" s="51">
        <v>2506.2576602355002</v>
      </c>
      <c r="AJ98" s="51">
        <v>2575.7768697733991</v>
      </c>
      <c r="AK98" s="51">
        <v>2710.6230317866271</v>
      </c>
      <c r="AL98" s="51">
        <v>2677.4119726046024</v>
      </c>
      <c r="AM98" s="95">
        <v>2676.4056562992432</v>
      </c>
      <c r="AN98" s="95">
        <v>2664.8571688053989</v>
      </c>
    </row>
    <row r="99" spans="1:40" x14ac:dyDescent="0.2">
      <c r="A99" s="11" t="s">
        <v>11</v>
      </c>
      <c r="B99" s="9">
        <f t="shared" si="49"/>
        <v>818.05036940072148</v>
      </c>
      <c r="C99" s="9">
        <f t="shared" si="50"/>
        <v>821.93715327449024</v>
      </c>
      <c r="D99" s="9">
        <f t="shared" si="51"/>
        <v>818.91208471389916</v>
      </c>
      <c r="E99" s="9">
        <f t="shared" si="52"/>
        <v>924.80392340212359</v>
      </c>
      <c r="F99" s="9">
        <f t="shared" si="53"/>
        <v>942.07027724241652</v>
      </c>
      <c r="G99" s="9">
        <f t="shared" si="54"/>
        <v>988.18574249134224</v>
      </c>
      <c r="H99" s="9">
        <f t="shared" si="55"/>
        <v>956.83038620109778</v>
      </c>
      <c r="I99" s="9">
        <f t="shared" si="56"/>
        <v>1097.9130058507226</v>
      </c>
      <c r="J99" s="9">
        <f t="shared" si="57"/>
        <v>1150.6921679827194</v>
      </c>
      <c r="K99" s="9">
        <f t="shared" si="58"/>
        <v>1254.7121841450089</v>
      </c>
      <c r="L99" s="9">
        <f t="shared" si="59"/>
        <v>1194.9727410716519</v>
      </c>
      <c r="M99" s="9">
        <f t="shared" si="60"/>
        <v>1354.3638604785865</v>
      </c>
      <c r="N99" s="10">
        <f t="shared" si="61"/>
        <v>1267.9580547811195</v>
      </c>
      <c r="O99" s="10">
        <f t="shared" si="62"/>
        <v>1274.297429857714</v>
      </c>
      <c r="P99" s="10">
        <f t="shared" si="63"/>
        <v>1334.0717267745342</v>
      </c>
      <c r="Q99" s="10">
        <f t="shared" si="64"/>
        <v>1154.0110240492759</v>
      </c>
      <c r="R99" s="10">
        <f t="shared" si="63"/>
        <v>1172.6821259673002</v>
      </c>
      <c r="S99" s="10">
        <f t="shared" si="65"/>
        <v>1233.5425513300693</v>
      </c>
      <c r="V99" s="11" t="s">
        <v>11</v>
      </c>
      <c r="W99" s="51">
        <v>685.33434000000011</v>
      </c>
      <c r="X99" s="51">
        <v>592.34987499999988</v>
      </c>
      <c r="Y99" s="51">
        <v>553.71314999999993</v>
      </c>
      <c r="Z99" s="51">
        <v>679.08409999999969</v>
      </c>
      <c r="AA99" s="51">
        <v>661.06677499999978</v>
      </c>
      <c r="AB99" s="51">
        <v>696.12246000000005</v>
      </c>
      <c r="AC99" s="51">
        <v>724.92958000000021</v>
      </c>
      <c r="AD99" s="51">
        <v>764.86534500000005</v>
      </c>
      <c r="AE99" s="51">
        <v>898.15155499999992</v>
      </c>
      <c r="AF99" s="51">
        <v>995.32798499999944</v>
      </c>
      <c r="AG99" s="51">
        <v>998.06197999999972</v>
      </c>
      <c r="AH99" s="51">
        <v>960.04123817149855</v>
      </c>
      <c r="AI99" s="51">
        <v>1038.4327884972997</v>
      </c>
      <c r="AJ99" s="51">
        <v>1127.5639479860113</v>
      </c>
      <c r="AK99" s="51">
        <v>1155.9723113020955</v>
      </c>
      <c r="AL99" s="51">
        <v>1223.1294757582759</v>
      </c>
      <c r="AM99" s="95">
        <v>1144.0496911746727</v>
      </c>
      <c r="AN99" s="95">
        <v>1157.9111913466004</v>
      </c>
    </row>
    <row r="100" spans="1:40" x14ac:dyDescent="0.2">
      <c r="A100" s="11" t="s">
        <v>12</v>
      </c>
      <c r="B100" s="9">
        <f t="shared" si="49"/>
        <v>676.4986883521417</v>
      </c>
      <c r="C100" s="9">
        <f t="shared" si="50"/>
        <v>736.54767657905325</v>
      </c>
      <c r="D100" s="9">
        <f t="shared" si="51"/>
        <v>863.80329120613408</v>
      </c>
      <c r="E100" s="9">
        <f t="shared" si="52"/>
        <v>738.95273977242539</v>
      </c>
      <c r="F100" s="9">
        <f t="shared" si="53"/>
        <v>814.11191242282518</v>
      </c>
      <c r="G100" s="9">
        <f t="shared" si="54"/>
        <v>810.99996975959084</v>
      </c>
      <c r="H100" s="9">
        <f t="shared" si="55"/>
        <v>876.98829157942157</v>
      </c>
      <c r="I100" s="9">
        <f t="shared" si="56"/>
        <v>842.99737690965321</v>
      </c>
      <c r="J100" s="9">
        <f t="shared" si="57"/>
        <v>975.57106943137956</v>
      </c>
      <c r="K100" s="9">
        <f t="shared" si="58"/>
        <v>1025.9901497377739</v>
      </c>
      <c r="L100" s="9">
        <f t="shared" si="59"/>
        <v>1057.2749780666561</v>
      </c>
      <c r="M100" s="9">
        <f t="shared" si="60"/>
        <v>1077.4759609006653</v>
      </c>
      <c r="N100" s="10">
        <f t="shared" si="61"/>
        <v>1085.043992952606</v>
      </c>
      <c r="O100" s="10">
        <f t="shared" si="62"/>
        <v>1105.260309187531</v>
      </c>
      <c r="P100" s="10">
        <f t="shared" si="63"/>
        <v>1168.0577387020244</v>
      </c>
      <c r="Q100" s="10">
        <f t="shared" si="64"/>
        <v>1164.1005718772128</v>
      </c>
      <c r="R100" s="10">
        <f t="shared" si="63"/>
        <v>1137.6308705935403</v>
      </c>
      <c r="S100" s="10">
        <f t="shared" si="65"/>
        <v>1214.7346357885078</v>
      </c>
      <c r="V100" s="11" t="s">
        <v>12</v>
      </c>
      <c r="W100" s="51">
        <v>6062.4198399999996</v>
      </c>
      <c r="X100" s="51">
        <v>6572.1213900000021</v>
      </c>
      <c r="Y100" s="51">
        <v>6766.991825000001</v>
      </c>
      <c r="Z100" s="51">
        <v>8165.0784349999994</v>
      </c>
      <c r="AA100" s="51">
        <v>8370.0968700000012</v>
      </c>
      <c r="AB100" s="51">
        <v>8731.032729999999</v>
      </c>
      <c r="AC100" s="51">
        <v>8872.3106850000077</v>
      </c>
      <c r="AD100" s="51">
        <v>10627.192095000008</v>
      </c>
      <c r="AE100" s="51">
        <v>10883.865925000015</v>
      </c>
      <c r="AF100" s="51">
        <v>12042.147435000006</v>
      </c>
      <c r="AG100" s="51">
        <v>13048.010059999997</v>
      </c>
      <c r="AH100" s="51">
        <v>13095.989722078926</v>
      </c>
      <c r="AI100" s="51">
        <v>13019.00567553669</v>
      </c>
      <c r="AJ100" s="51">
        <v>13771.77495608873</v>
      </c>
      <c r="AK100" s="51">
        <v>14974.355319861199</v>
      </c>
      <c r="AL100" s="51">
        <v>16172.89763261882</v>
      </c>
      <c r="AM100" s="95">
        <v>17535.418622224381</v>
      </c>
      <c r="AN100" s="95">
        <v>17469.263300755636</v>
      </c>
    </row>
    <row r="101" spans="1:40" x14ac:dyDescent="0.2">
      <c r="A101" s="11" t="s">
        <v>13</v>
      </c>
      <c r="B101" s="9">
        <f t="shared" si="49"/>
        <v>549.53887966290267</v>
      </c>
      <c r="C101" s="9">
        <f t="shared" si="50"/>
        <v>565.80852052538285</v>
      </c>
      <c r="D101" s="9">
        <f t="shared" si="51"/>
        <v>664.73996284455279</v>
      </c>
      <c r="E101" s="9">
        <f t="shared" si="52"/>
        <v>639.20159447676713</v>
      </c>
      <c r="F101" s="9">
        <f t="shared" si="53"/>
        <v>706.95879271444835</v>
      </c>
      <c r="G101" s="9">
        <f t="shared" si="54"/>
        <v>677.53376512836246</v>
      </c>
      <c r="H101" s="9">
        <f t="shared" si="55"/>
        <v>739.77493650083341</v>
      </c>
      <c r="I101" s="9">
        <f t="shared" si="56"/>
        <v>797.21801074775897</v>
      </c>
      <c r="J101" s="9">
        <f t="shared" si="57"/>
        <v>798.2951840165606</v>
      </c>
      <c r="K101" s="9">
        <f t="shared" si="58"/>
        <v>843.71960672521834</v>
      </c>
      <c r="L101" s="9">
        <f t="shared" si="59"/>
        <v>762.675348340906</v>
      </c>
      <c r="M101" s="9">
        <f t="shared" si="60"/>
        <v>741.64101753702801</v>
      </c>
      <c r="N101" s="10">
        <f t="shared" si="61"/>
        <v>1005.1187114276582</v>
      </c>
      <c r="O101" s="10">
        <f t="shared" si="62"/>
        <v>1159.0898244306038</v>
      </c>
      <c r="P101" s="10">
        <f t="shared" si="63"/>
        <v>1183.5759802774196</v>
      </c>
      <c r="Q101" s="10">
        <f t="shared" si="64"/>
        <v>1142.5230101689592</v>
      </c>
      <c r="R101" s="10">
        <f t="shared" si="63"/>
        <v>1266.0436477849903</v>
      </c>
      <c r="S101" s="10">
        <f t="shared" si="65"/>
        <v>1433.4006745604554</v>
      </c>
      <c r="V101" s="11" t="s">
        <v>13</v>
      </c>
      <c r="W101" s="51">
        <v>2025.5287500000002</v>
      </c>
      <c r="X101" s="51">
        <v>2035.1178149999998</v>
      </c>
      <c r="Y101" s="51">
        <v>2010.7414999999996</v>
      </c>
      <c r="Z101" s="51">
        <v>2020.3242000000005</v>
      </c>
      <c r="AA101" s="51">
        <v>1993.3975000000009</v>
      </c>
      <c r="AB101" s="51">
        <v>2155.7388799999999</v>
      </c>
      <c r="AC101" s="51">
        <v>2330.6191449999983</v>
      </c>
      <c r="AD101" s="51">
        <v>2583.0818699999991</v>
      </c>
      <c r="AE101" s="51">
        <v>2846.4338949999992</v>
      </c>
      <c r="AF101" s="51">
        <v>3128.8428749999998</v>
      </c>
      <c r="AG101" s="51">
        <v>3402.3821350000003</v>
      </c>
      <c r="AH101" s="51">
        <v>3419.1886691874988</v>
      </c>
      <c r="AI101" s="51">
        <v>3127.0259858659847</v>
      </c>
      <c r="AJ101" s="51">
        <v>3340.6191458440098</v>
      </c>
      <c r="AK101" s="51">
        <v>3598.6439895546869</v>
      </c>
      <c r="AL101" s="51">
        <v>3463.0745738458586</v>
      </c>
      <c r="AM101" s="95">
        <v>3895.8194714206602</v>
      </c>
      <c r="AN101" s="95">
        <v>3813.9231653373063</v>
      </c>
    </row>
    <row r="102" spans="1:40" x14ac:dyDescent="0.2">
      <c r="A102" s="11" t="s">
        <v>14</v>
      </c>
      <c r="B102" s="9">
        <f t="shared" si="49"/>
        <v>884.18437002889209</v>
      </c>
      <c r="C102" s="9">
        <f t="shared" si="50"/>
        <v>904.93049363270916</v>
      </c>
      <c r="D102" s="9">
        <f t="shared" si="51"/>
        <v>977.91125270000555</v>
      </c>
      <c r="E102" s="9">
        <f t="shared" si="52"/>
        <v>840.91997740026761</v>
      </c>
      <c r="F102" s="9">
        <f t="shared" si="53"/>
        <v>837.47481271132392</v>
      </c>
      <c r="G102" s="9">
        <f t="shared" si="54"/>
        <v>875.79976327252882</v>
      </c>
      <c r="H102" s="9">
        <f t="shared" si="55"/>
        <v>914.00539367971703</v>
      </c>
      <c r="I102" s="9">
        <f t="shared" si="56"/>
        <v>991.06528947747802</v>
      </c>
      <c r="J102" s="9">
        <f t="shared" si="57"/>
        <v>957.87199566306197</v>
      </c>
      <c r="K102" s="9">
        <f t="shared" si="58"/>
        <v>1059.931928982797</v>
      </c>
      <c r="L102" s="9">
        <f t="shared" si="59"/>
        <v>1022.8168408977502</v>
      </c>
      <c r="M102" s="9">
        <f t="shared" si="60"/>
        <v>1032.4119263030502</v>
      </c>
      <c r="N102" s="10">
        <f t="shared" si="61"/>
        <v>1154.2657539141653</v>
      </c>
      <c r="O102" s="10">
        <f t="shared" si="62"/>
        <v>1180.6577798977164</v>
      </c>
      <c r="P102" s="10">
        <f t="shared" si="63"/>
        <v>1193.9071266226824</v>
      </c>
      <c r="Q102" s="10">
        <f t="shared" si="64"/>
        <v>1103.0754210163359</v>
      </c>
      <c r="R102" s="10">
        <f t="shared" si="63"/>
        <v>1153.7492934182349</v>
      </c>
      <c r="S102" s="10">
        <f t="shared" si="65"/>
        <v>1209.3121904081929</v>
      </c>
      <c r="V102" s="11" t="s">
        <v>14</v>
      </c>
      <c r="W102" s="51">
        <v>1709.638285</v>
      </c>
      <c r="X102" s="51">
        <v>1854.1330100000002</v>
      </c>
      <c r="Y102" s="51">
        <v>1656.2378799999999</v>
      </c>
      <c r="Z102" s="51">
        <v>1840.0306350000001</v>
      </c>
      <c r="AA102" s="51">
        <v>1757.1090349999999</v>
      </c>
      <c r="AB102" s="51">
        <v>1739.3545349999999</v>
      </c>
      <c r="AC102" s="51">
        <v>1901.523735</v>
      </c>
      <c r="AD102" s="51">
        <v>1970.989430000001</v>
      </c>
      <c r="AE102" s="51">
        <v>2094.4731749999996</v>
      </c>
      <c r="AF102" s="51">
        <v>1956.1834900000001</v>
      </c>
      <c r="AG102" s="51">
        <v>2102.7825550000002</v>
      </c>
      <c r="AH102" s="51">
        <v>2319.5151932641152</v>
      </c>
      <c r="AI102" s="51">
        <v>2667.6862813119355</v>
      </c>
      <c r="AJ102" s="51">
        <v>2678.998034004534</v>
      </c>
      <c r="AK102" s="51">
        <v>2839.2552258823271</v>
      </c>
      <c r="AL102" s="51">
        <v>2833.5682891010802</v>
      </c>
      <c r="AM102" s="95">
        <v>3012.9869249575354</v>
      </c>
      <c r="AN102" s="95">
        <v>3170.1549485238015</v>
      </c>
    </row>
    <row r="103" spans="1:40" x14ac:dyDescent="0.2">
      <c r="A103" s="11" t="s">
        <v>15</v>
      </c>
      <c r="B103" s="9">
        <f t="shared" si="49"/>
        <v>850.10505989057538</v>
      </c>
      <c r="C103" s="9">
        <f t="shared" si="50"/>
        <v>832.64705442659636</v>
      </c>
      <c r="D103" s="9">
        <f t="shared" si="51"/>
        <v>893.22808163705372</v>
      </c>
      <c r="E103" s="9">
        <f t="shared" si="52"/>
        <v>846.13318452390263</v>
      </c>
      <c r="F103" s="9">
        <f t="shared" si="53"/>
        <v>906.31944274575415</v>
      </c>
      <c r="G103" s="9">
        <f t="shared" si="54"/>
        <v>834.18967274475881</v>
      </c>
      <c r="H103" s="9">
        <f t="shared" si="55"/>
        <v>919.95309274192346</v>
      </c>
      <c r="I103" s="9">
        <f t="shared" si="56"/>
        <v>701.63095521254638</v>
      </c>
      <c r="J103" s="9">
        <f t="shared" si="57"/>
        <v>904.62906101339934</v>
      </c>
      <c r="K103" s="9">
        <f t="shared" si="58"/>
        <v>985.70574064001357</v>
      </c>
      <c r="L103" s="9">
        <f t="shared" si="59"/>
        <v>930.64322864656981</v>
      </c>
      <c r="M103" s="9">
        <f t="shared" si="60"/>
        <v>1113.9468067606576</v>
      </c>
      <c r="N103" s="10">
        <f t="shared" si="61"/>
        <v>1003.4206314806478</v>
      </c>
      <c r="O103" s="10">
        <f t="shared" si="62"/>
        <v>1030.3066165598709</v>
      </c>
      <c r="P103" s="10">
        <f t="shared" si="63"/>
        <v>1033.6652716295882</v>
      </c>
      <c r="Q103" s="10">
        <f t="shared" si="64"/>
        <v>1126.4165957482392</v>
      </c>
      <c r="R103" s="10">
        <f t="shared" si="63"/>
        <v>1162.6020581163148</v>
      </c>
      <c r="S103" s="10">
        <f t="shared" si="65"/>
        <v>1285.5437399077518</v>
      </c>
      <c r="V103" s="11" t="s">
        <v>15</v>
      </c>
      <c r="W103" s="51">
        <v>2371.6448649999988</v>
      </c>
      <c r="X103" s="51">
        <v>2550.2398749999998</v>
      </c>
      <c r="Y103" s="51">
        <v>2742.808685</v>
      </c>
      <c r="Z103" s="51">
        <v>2926.8485450000003</v>
      </c>
      <c r="AA103" s="51">
        <v>3201.6100650000017</v>
      </c>
      <c r="AB103" s="51">
        <v>3412.3317549999992</v>
      </c>
      <c r="AC103" s="51">
        <v>3924.535509999997</v>
      </c>
      <c r="AD103" s="51">
        <v>4753.5269150000022</v>
      </c>
      <c r="AE103" s="51">
        <v>3708.1086099999984</v>
      </c>
      <c r="AF103" s="51">
        <v>4261.1767050000035</v>
      </c>
      <c r="AG103" s="51">
        <v>4266.8569950000001</v>
      </c>
      <c r="AH103" s="51">
        <v>4253.6138567945954</v>
      </c>
      <c r="AI103" s="51">
        <v>4594.447950606057</v>
      </c>
      <c r="AJ103" s="51">
        <v>4967.5993243318362</v>
      </c>
      <c r="AK103" s="51">
        <v>4786.1413760431933</v>
      </c>
      <c r="AL103" s="51">
        <v>4890.0047711302941</v>
      </c>
      <c r="AM103" s="95">
        <v>4871.1492264797398</v>
      </c>
      <c r="AN103" s="95">
        <v>4771.0760524701691</v>
      </c>
    </row>
    <row r="104" spans="1:40" x14ac:dyDescent="0.2">
      <c r="AN104" s="100"/>
    </row>
    <row r="105" spans="1:40" x14ac:dyDescent="0.2">
      <c r="V105" s="54" t="s">
        <v>125</v>
      </c>
      <c r="AN105" s="100"/>
    </row>
  </sheetData>
  <hyperlinks>
    <hyperlink ref="U1" location="obsah!A1" display="OBSAH"/>
    <hyperlink ref="AB66" r:id="rId1"/>
  </hyperlinks>
  <pageMargins left="0.51181102362204722" right="0.51181102362204722" top="0.78740157480314965" bottom="0.78740157480314965"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AN104"/>
  <sheetViews>
    <sheetView workbookViewId="0"/>
  </sheetViews>
  <sheetFormatPr defaultColWidth="9.140625" defaultRowHeight="14.25" x14ac:dyDescent="0.2"/>
  <cols>
    <col min="1" max="1" width="13.85546875" style="33" customWidth="1"/>
    <col min="2" max="19" width="6.5703125" style="33" customWidth="1"/>
    <col min="20" max="21" width="9.140625" style="33"/>
    <col min="22" max="22" width="16.28515625" style="33" customWidth="1"/>
    <col min="23" max="16384" width="9.140625" style="33"/>
  </cols>
  <sheetData>
    <row r="1" spans="1:21" s="37" customFormat="1" ht="15" customHeight="1" x14ac:dyDescent="0.25">
      <c r="A1" s="35" t="s">
        <v>151</v>
      </c>
      <c r="B1" s="35"/>
      <c r="C1" s="35"/>
      <c r="D1" s="35"/>
      <c r="E1" s="35"/>
      <c r="F1" s="35"/>
      <c r="G1" s="35"/>
      <c r="H1" s="35"/>
      <c r="I1" s="35"/>
      <c r="J1" s="35"/>
      <c r="K1" s="35"/>
      <c r="L1" s="35"/>
      <c r="M1" s="35"/>
      <c r="N1" s="35"/>
      <c r="O1" s="35"/>
      <c r="P1" s="35"/>
      <c r="Q1" s="35"/>
      <c r="R1" s="35"/>
      <c r="S1" s="35"/>
      <c r="U1" s="47" t="s">
        <v>33</v>
      </c>
    </row>
    <row r="2" spans="1:21" s="37" customFormat="1" ht="12" customHeight="1" x14ac:dyDescent="0.2">
      <c r="A2" s="1"/>
      <c r="B2" s="2"/>
      <c r="C2" s="2"/>
      <c r="D2" s="2"/>
      <c r="E2" s="2"/>
      <c r="F2" s="2"/>
      <c r="G2" s="2"/>
      <c r="H2" s="2"/>
      <c r="I2" s="2"/>
      <c r="J2" s="2"/>
      <c r="K2" s="2"/>
      <c r="L2" s="2"/>
      <c r="M2" s="2"/>
      <c r="N2" s="2"/>
      <c r="O2" s="2"/>
      <c r="P2" s="2"/>
      <c r="Q2" s="2"/>
      <c r="R2" s="2"/>
      <c r="S2" s="2"/>
    </row>
    <row r="3" spans="1:21" ht="15" thickBot="1" x14ac:dyDescent="0.25">
      <c r="A3" s="3" t="s">
        <v>0</v>
      </c>
      <c r="B3" s="4"/>
      <c r="C3" s="4"/>
      <c r="D3" s="4"/>
      <c r="E3" s="4"/>
      <c r="F3" s="4"/>
      <c r="G3" s="4"/>
      <c r="H3" s="4"/>
      <c r="I3" s="4"/>
      <c r="J3" s="4"/>
      <c r="K3" s="4"/>
      <c r="L3" s="4"/>
      <c r="M3" s="4"/>
      <c r="N3" s="13"/>
      <c r="P3" s="13"/>
      <c r="Q3" s="13"/>
      <c r="R3" s="13"/>
      <c r="S3" s="13" t="s">
        <v>26</v>
      </c>
    </row>
    <row r="4" spans="1:21"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1">
        <v>2021</v>
      </c>
      <c r="S4" s="42">
        <v>2022</v>
      </c>
    </row>
    <row r="5" spans="1:21" ht="17.25" customHeight="1" x14ac:dyDescent="0.2">
      <c r="A5" s="5" t="s">
        <v>1</v>
      </c>
      <c r="B5" s="6">
        <v>4829.0879100000002</v>
      </c>
      <c r="C5" s="6">
        <v>6054.9320100000014</v>
      </c>
      <c r="D5" s="6">
        <v>7183.7152100000003</v>
      </c>
      <c r="E5" s="6">
        <v>5954.2045399999988</v>
      </c>
      <c r="F5" s="6">
        <v>5588.022640000001</v>
      </c>
      <c r="G5" s="6">
        <v>6688.1168200000002</v>
      </c>
      <c r="H5" s="6">
        <v>11678.339500000002</v>
      </c>
      <c r="I5" s="6">
        <v>16866.011069999993</v>
      </c>
      <c r="J5" s="6">
        <v>17052.559519999999</v>
      </c>
      <c r="K5" s="6">
        <v>18011.243119999996</v>
      </c>
      <c r="L5" s="6">
        <v>18284.682819999995</v>
      </c>
      <c r="M5" s="6">
        <v>7428.9945866899634</v>
      </c>
      <c r="N5" s="7">
        <v>8483.9003426001891</v>
      </c>
      <c r="O5" s="7">
        <v>11047.286373063716</v>
      </c>
      <c r="P5" s="7">
        <v>10560.09895230873</v>
      </c>
      <c r="Q5" s="7">
        <v>11056.472751062201</v>
      </c>
      <c r="R5" s="7">
        <v>11006.704797633334</v>
      </c>
      <c r="S5" s="7">
        <v>11878.891261940758</v>
      </c>
    </row>
    <row r="6" spans="1:21" ht="15" customHeight="1" x14ac:dyDescent="0.2">
      <c r="A6" s="8" t="s">
        <v>2</v>
      </c>
      <c r="B6" s="9">
        <v>1697.7245299999993</v>
      </c>
      <c r="C6" s="9">
        <v>2499.6306300000028</v>
      </c>
      <c r="D6" s="9">
        <v>3560.8178999999996</v>
      </c>
      <c r="E6" s="9">
        <v>2544.7090099999982</v>
      </c>
      <c r="F6" s="9">
        <v>2240.2893900000008</v>
      </c>
      <c r="G6" s="9">
        <v>2267.124859999999</v>
      </c>
      <c r="H6" s="9">
        <v>3168.2404499999989</v>
      </c>
      <c r="I6" s="9">
        <v>3422.3471999999997</v>
      </c>
      <c r="J6" s="9">
        <v>4449.236759999998</v>
      </c>
      <c r="K6" s="9">
        <v>5402.5515499999956</v>
      </c>
      <c r="L6" s="9">
        <v>7623.0361299999968</v>
      </c>
      <c r="M6" s="9">
        <v>2315.5605209174655</v>
      </c>
      <c r="N6" s="10">
        <v>2587.5608180366189</v>
      </c>
      <c r="O6" s="10">
        <v>3139.0442877938058</v>
      </c>
      <c r="P6" s="10">
        <v>3087.9526591683857</v>
      </c>
      <c r="Q6" s="10">
        <v>4667.9413329794506</v>
      </c>
      <c r="R6" s="10">
        <v>4627.5387945703551</v>
      </c>
      <c r="S6" s="10">
        <v>4446.1421700692435</v>
      </c>
    </row>
    <row r="7" spans="1:21" ht="15" customHeight="1" x14ac:dyDescent="0.2">
      <c r="A7" s="11" t="s">
        <v>3</v>
      </c>
      <c r="B7" s="9">
        <v>730.45636000000013</v>
      </c>
      <c r="C7" s="9">
        <v>1239.5265399999996</v>
      </c>
      <c r="D7" s="9">
        <v>1343.20209</v>
      </c>
      <c r="E7" s="9">
        <v>733.16727999999989</v>
      </c>
      <c r="F7" s="9">
        <v>803.12528000000032</v>
      </c>
      <c r="G7" s="9">
        <v>1204.6635900000001</v>
      </c>
      <c r="H7" s="9">
        <v>1090.7602300000001</v>
      </c>
      <c r="I7" s="9">
        <v>1208.71136</v>
      </c>
      <c r="J7" s="9">
        <v>1768.3098299999992</v>
      </c>
      <c r="K7" s="9">
        <v>2071.0202300000001</v>
      </c>
      <c r="L7" s="9">
        <v>1749.9631400000007</v>
      </c>
      <c r="M7" s="9">
        <v>1891.6552922601045</v>
      </c>
      <c r="N7" s="10">
        <v>2258.167473510277</v>
      </c>
      <c r="O7" s="10">
        <v>3128.3767615250199</v>
      </c>
      <c r="P7" s="10">
        <v>2234.1557447042419</v>
      </c>
      <c r="Q7" s="10">
        <v>1900.559059463091</v>
      </c>
      <c r="R7" s="10">
        <v>1834.8825844834998</v>
      </c>
      <c r="S7" s="10">
        <v>2224.2600000000007</v>
      </c>
    </row>
    <row r="8" spans="1:21" ht="15" customHeight="1" x14ac:dyDescent="0.2">
      <c r="A8" s="11" t="s">
        <v>4</v>
      </c>
      <c r="B8" s="9">
        <v>339.19695999999993</v>
      </c>
      <c r="C8" s="9">
        <v>305.47679999999997</v>
      </c>
      <c r="D8" s="9">
        <v>221.3674</v>
      </c>
      <c r="E8" s="9">
        <v>279.61200000000002</v>
      </c>
      <c r="F8" s="9">
        <v>181.44300000000001</v>
      </c>
      <c r="G8" s="9">
        <v>242.09961999999999</v>
      </c>
      <c r="H8" s="9">
        <v>367.27524000000005</v>
      </c>
      <c r="I8" s="9">
        <v>562.52971000000014</v>
      </c>
      <c r="J8" s="9">
        <v>458.66900000000004</v>
      </c>
      <c r="K8" s="9">
        <v>310.15059999999994</v>
      </c>
      <c r="L8" s="9">
        <v>316.07499999999999</v>
      </c>
      <c r="M8" s="9">
        <v>356.73522299439998</v>
      </c>
      <c r="N8" s="10">
        <v>407.65260341207562</v>
      </c>
      <c r="O8" s="10">
        <v>684.33972670500077</v>
      </c>
      <c r="P8" s="10">
        <v>803.90299999999991</v>
      </c>
      <c r="Q8" s="10">
        <v>255.44305409317519</v>
      </c>
      <c r="R8" s="10">
        <v>248.32299999999998</v>
      </c>
      <c r="S8" s="10">
        <v>307.85200000000003</v>
      </c>
    </row>
    <row r="9" spans="1:21" ht="15" customHeight="1" x14ac:dyDescent="0.2">
      <c r="A9" s="11" t="s">
        <v>5</v>
      </c>
      <c r="B9" s="9">
        <v>147.75937999999999</v>
      </c>
      <c r="C9" s="9">
        <v>116.15732</v>
      </c>
      <c r="D9" s="9">
        <v>87.885390000000015</v>
      </c>
      <c r="E9" s="9">
        <v>170.42500000000001</v>
      </c>
      <c r="F9" s="9">
        <v>70.990030000000004</v>
      </c>
      <c r="G9" s="9">
        <v>173.60914000000002</v>
      </c>
      <c r="H9" s="9">
        <v>446.5160600000001</v>
      </c>
      <c r="I9" s="9">
        <v>730.27530000000013</v>
      </c>
      <c r="J9" s="9">
        <v>1225.06549</v>
      </c>
      <c r="K9" s="9">
        <v>1373.16893</v>
      </c>
      <c r="L9" s="9">
        <v>1186.3199999999997</v>
      </c>
      <c r="M9" s="9">
        <v>287.87626683500451</v>
      </c>
      <c r="N9" s="10">
        <v>246.40584225644201</v>
      </c>
      <c r="O9" s="10">
        <v>524.52099999999996</v>
      </c>
      <c r="P9" s="10">
        <v>654.15304384409728</v>
      </c>
      <c r="Q9" s="10">
        <v>628.68200000000002</v>
      </c>
      <c r="R9" s="10">
        <v>265.96053576965204</v>
      </c>
      <c r="S9" s="10">
        <v>465.86000000000007</v>
      </c>
    </row>
    <row r="10" spans="1:21" ht="15" customHeight="1" x14ac:dyDescent="0.2">
      <c r="A10" s="11" t="s">
        <v>6</v>
      </c>
      <c r="B10" s="9">
        <v>6.0347200000000001</v>
      </c>
      <c r="C10" s="9">
        <v>0.60199999999999998</v>
      </c>
      <c r="D10" s="9">
        <v>0.71299999999999997</v>
      </c>
      <c r="E10" s="9">
        <v>1.071</v>
      </c>
      <c r="F10" s="9">
        <v>10.257999999999999</v>
      </c>
      <c r="G10" s="9">
        <v>27.882999999999999</v>
      </c>
      <c r="H10" s="9">
        <v>30.896000000000001</v>
      </c>
      <c r="I10" s="9">
        <v>96.61687000000002</v>
      </c>
      <c r="J10" s="9">
        <v>6.3672799999999992</v>
      </c>
      <c r="K10" s="9">
        <v>16.472000000000001</v>
      </c>
      <c r="L10" s="9">
        <v>43.403059999999996</v>
      </c>
      <c r="M10" s="9">
        <v>18.905000000000001</v>
      </c>
      <c r="N10" s="10">
        <v>18.962</v>
      </c>
      <c r="O10" s="10">
        <v>23.448999999999998</v>
      </c>
      <c r="P10" s="10">
        <v>16.440000000000001</v>
      </c>
      <c r="Q10" s="10">
        <v>23.122</v>
      </c>
      <c r="R10" s="10">
        <v>20.051928912303602</v>
      </c>
      <c r="S10" s="10">
        <v>42.408000000000001</v>
      </c>
    </row>
    <row r="11" spans="1:21" ht="15" customHeight="1" x14ac:dyDescent="0.2">
      <c r="A11" s="11" t="s">
        <v>7</v>
      </c>
      <c r="B11" s="9">
        <v>143.64095000000003</v>
      </c>
      <c r="C11" s="9">
        <v>79.446000000000026</v>
      </c>
      <c r="D11" s="9">
        <v>76.518929999999955</v>
      </c>
      <c r="E11" s="9">
        <v>96.787540000000007</v>
      </c>
      <c r="F11" s="9">
        <v>90.66346999999999</v>
      </c>
      <c r="G11" s="9">
        <v>97.96944000000002</v>
      </c>
      <c r="H11" s="9">
        <v>183.75586000000004</v>
      </c>
      <c r="I11" s="9">
        <v>189.24800000000005</v>
      </c>
      <c r="J11" s="9">
        <v>156.05287000000001</v>
      </c>
      <c r="K11" s="9">
        <v>316.91611</v>
      </c>
      <c r="L11" s="9">
        <v>217.71099999999998</v>
      </c>
      <c r="M11" s="9">
        <v>90.899735837153301</v>
      </c>
      <c r="N11" s="10">
        <v>64.800129609485197</v>
      </c>
      <c r="O11" s="10">
        <v>78.552059880006212</v>
      </c>
      <c r="P11" s="10">
        <v>124.73421968591529</v>
      </c>
      <c r="Q11" s="10">
        <v>190.02299999999994</v>
      </c>
      <c r="R11" s="10">
        <v>180.589</v>
      </c>
      <c r="S11" s="10">
        <v>205.75499999999997</v>
      </c>
    </row>
    <row r="12" spans="1:21" ht="15" customHeight="1" x14ac:dyDescent="0.2">
      <c r="A12" s="11" t="s">
        <v>8</v>
      </c>
      <c r="B12" s="9">
        <v>183.71000000000006</v>
      </c>
      <c r="C12" s="9">
        <v>265.21499999999997</v>
      </c>
      <c r="D12" s="9">
        <v>125.05125000000001</v>
      </c>
      <c r="E12" s="9">
        <v>297.00499999999994</v>
      </c>
      <c r="F12" s="9">
        <v>197.28485999999995</v>
      </c>
      <c r="G12" s="9">
        <v>173.75397999999998</v>
      </c>
      <c r="H12" s="9">
        <v>263.53116</v>
      </c>
      <c r="I12" s="9">
        <v>1135.09283</v>
      </c>
      <c r="J12" s="9">
        <v>388.17372</v>
      </c>
      <c r="K12" s="9">
        <v>450.14800000000008</v>
      </c>
      <c r="L12" s="9">
        <v>331.40236000000004</v>
      </c>
      <c r="M12" s="9">
        <v>200.38642709398837</v>
      </c>
      <c r="N12" s="10">
        <v>134.90232364569496</v>
      </c>
      <c r="O12" s="10">
        <v>216.58737205409537</v>
      </c>
      <c r="P12" s="10">
        <v>193.7384150186829</v>
      </c>
      <c r="Q12" s="10">
        <v>112.34100000000001</v>
      </c>
      <c r="R12" s="10">
        <v>198.87517146167778</v>
      </c>
      <c r="S12" s="10">
        <v>263.89188908566786</v>
      </c>
    </row>
    <row r="13" spans="1:21" ht="15" customHeight="1" x14ac:dyDescent="0.2">
      <c r="A13" s="11" t="s">
        <v>9</v>
      </c>
      <c r="B13" s="9">
        <v>119.21076000000002</v>
      </c>
      <c r="C13" s="9">
        <v>93.779000000000011</v>
      </c>
      <c r="D13" s="9">
        <v>217.154</v>
      </c>
      <c r="E13" s="9">
        <v>107.977</v>
      </c>
      <c r="F13" s="9">
        <v>75.124000000000009</v>
      </c>
      <c r="G13" s="9">
        <v>71.73317999999999</v>
      </c>
      <c r="H13" s="9">
        <v>126.60652000000003</v>
      </c>
      <c r="I13" s="9">
        <v>127.74963000000002</v>
      </c>
      <c r="J13" s="9">
        <v>220.20035000000001</v>
      </c>
      <c r="K13" s="9">
        <v>414.69051000000002</v>
      </c>
      <c r="L13" s="9">
        <v>184.25850999999997</v>
      </c>
      <c r="M13" s="9">
        <v>58.995000000000019</v>
      </c>
      <c r="N13" s="10">
        <v>85.738505639416388</v>
      </c>
      <c r="O13" s="10">
        <v>203.62253534913492</v>
      </c>
      <c r="P13" s="10">
        <v>251.4038713935696</v>
      </c>
      <c r="Q13" s="10">
        <v>200.69599999999997</v>
      </c>
      <c r="R13" s="10">
        <v>164.76387414006669</v>
      </c>
      <c r="S13" s="10">
        <v>181.40900000000008</v>
      </c>
    </row>
    <row r="14" spans="1:21" ht="15" customHeight="1" x14ac:dyDescent="0.2">
      <c r="A14" s="11" t="s">
        <v>10</v>
      </c>
      <c r="B14" s="9">
        <v>267.02600000000001</v>
      </c>
      <c r="C14" s="9">
        <v>386.01499999999982</v>
      </c>
      <c r="D14" s="9">
        <v>270.63499999999999</v>
      </c>
      <c r="E14" s="9">
        <v>206.26100000000002</v>
      </c>
      <c r="F14" s="9">
        <v>170.5763300000001</v>
      </c>
      <c r="G14" s="9">
        <v>266.95390000000003</v>
      </c>
      <c r="H14" s="9">
        <v>399.75591999999995</v>
      </c>
      <c r="I14" s="9">
        <v>513.28264999999999</v>
      </c>
      <c r="J14" s="9">
        <v>504.56560999999999</v>
      </c>
      <c r="K14" s="9">
        <v>379.29161999999997</v>
      </c>
      <c r="L14" s="9">
        <v>391.19799999999998</v>
      </c>
      <c r="M14" s="9">
        <v>306.95999999999998</v>
      </c>
      <c r="N14" s="10">
        <v>435.39549221417167</v>
      </c>
      <c r="O14" s="10">
        <v>508.1644768250456</v>
      </c>
      <c r="P14" s="10">
        <v>335.96792569089109</v>
      </c>
      <c r="Q14" s="10">
        <v>179.12910913280058</v>
      </c>
      <c r="R14" s="10">
        <v>695.29466310423527</v>
      </c>
      <c r="S14" s="10">
        <v>270.04799999999994</v>
      </c>
    </row>
    <row r="15" spans="1:21" ht="15" customHeight="1" x14ac:dyDescent="0.2">
      <c r="A15" s="11" t="s">
        <v>11</v>
      </c>
      <c r="B15" s="9">
        <v>136.17282000000003</v>
      </c>
      <c r="C15" s="9">
        <v>17.382020000000001</v>
      </c>
      <c r="D15" s="9">
        <v>44.324000000000005</v>
      </c>
      <c r="E15" s="9">
        <v>66.560249999999996</v>
      </c>
      <c r="F15" s="9">
        <v>73.323670000000021</v>
      </c>
      <c r="G15" s="9">
        <v>55.205940000000012</v>
      </c>
      <c r="H15" s="9">
        <v>86.58211</v>
      </c>
      <c r="I15" s="9">
        <v>82.12809</v>
      </c>
      <c r="J15" s="9">
        <v>126.75236</v>
      </c>
      <c r="K15" s="9">
        <v>252.68293</v>
      </c>
      <c r="L15" s="9">
        <v>343.61270999999999</v>
      </c>
      <c r="M15" s="9">
        <v>107.8651906801429</v>
      </c>
      <c r="N15" s="10">
        <v>66.940069164138379</v>
      </c>
      <c r="O15" s="10">
        <v>157.26690853836439</v>
      </c>
      <c r="P15" s="10">
        <v>124.974</v>
      </c>
      <c r="Q15" s="10">
        <v>51.783511479287291</v>
      </c>
      <c r="R15" s="10">
        <v>127.71799999999999</v>
      </c>
      <c r="S15" s="10">
        <v>151.71300000000002</v>
      </c>
    </row>
    <row r="16" spans="1:21" ht="15" customHeight="1" x14ac:dyDescent="0.2">
      <c r="A16" s="11" t="s">
        <v>12</v>
      </c>
      <c r="B16" s="9">
        <v>573.99678000000017</v>
      </c>
      <c r="C16" s="9">
        <v>609.2793099999999</v>
      </c>
      <c r="D16" s="9">
        <v>636.00773000000027</v>
      </c>
      <c r="E16" s="9">
        <v>1038.8568499999997</v>
      </c>
      <c r="F16" s="9">
        <v>1236.2407700000003</v>
      </c>
      <c r="G16" s="9">
        <v>1438.0652400000004</v>
      </c>
      <c r="H16" s="9">
        <v>3411.120800000002</v>
      </c>
      <c r="I16" s="9">
        <v>5686.5172399999929</v>
      </c>
      <c r="J16" s="9">
        <v>5567.4786200000035</v>
      </c>
      <c r="K16" s="9">
        <v>4656.9528400000027</v>
      </c>
      <c r="L16" s="9">
        <v>3903.5037599999987</v>
      </c>
      <c r="M16" s="9">
        <v>857.55438451310795</v>
      </c>
      <c r="N16" s="10">
        <v>1359.5961964999528</v>
      </c>
      <c r="O16" s="10">
        <v>1253.3726934358647</v>
      </c>
      <c r="P16" s="10">
        <v>1258.8773677911993</v>
      </c>
      <c r="Q16" s="10">
        <v>1551.6232553528121</v>
      </c>
      <c r="R16" s="10">
        <v>1417.0471338697878</v>
      </c>
      <c r="S16" s="10">
        <v>1711.4603848490342</v>
      </c>
    </row>
    <row r="17" spans="1:19" ht="15" customHeight="1" x14ac:dyDescent="0.2">
      <c r="A17" s="11" t="s">
        <v>13</v>
      </c>
      <c r="B17" s="9">
        <v>233.42722999999998</v>
      </c>
      <c r="C17" s="9">
        <v>162.696</v>
      </c>
      <c r="D17" s="9">
        <v>175.18038999999999</v>
      </c>
      <c r="E17" s="9">
        <v>138.28409000000002</v>
      </c>
      <c r="F17" s="9">
        <v>209.77227000000002</v>
      </c>
      <c r="G17" s="9">
        <v>152.47452999999999</v>
      </c>
      <c r="H17" s="9">
        <v>409.33537999999999</v>
      </c>
      <c r="I17" s="9">
        <v>1498.6165699999997</v>
      </c>
      <c r="J17" s="9">
        <v>788.29800000000046</v>
      </c>
      <c r="K17" s="9">
        <v>737.18440999999996</v>
      </c>
      <c r="L17" s="9">
        <v>388.06699999999995</v>
      </c>
      <c r="M17" s="9">
        <v>297.28751030818347</v>
      </c>
      <c r="N17" s="10">
        <v>223.95951756857744</v>
      </c>
      <c r="O17" s="10">
        <v>283.48200000000003</v>
      </c>
      <c r="P17" s="10">
        <v>478.25696833399508</v>
      </c>
      <c r="Q17" s="10">
        <v>334.45519237642452</v>
      </c>
      <c r="R17" s="10">
        <v>223.48499999999999</v>
      </c>
      <c r="S17" s="10">
        <v>390.79607550623211</v>
      </c>
    </row>
    <row r="18" spans="1:19" ht="15" customHeight="1" x14ac:dyDescent="0.2">
      <c r="A18" s="11" t="s">
        <v>14</v>
      </c>
      <c r="B18" s="9">
        <v>93.377420000000029</v>
      </c>
      <c r="C18" s="9">
        <v>81.875719999999973</v>
      </c>
      <c r="D18" s="9">
        <v>123.31525999999999</v>
      </c>
      <c r="E18" s="9">
        <v>92.231000000000051</v>
      </c>
      <c r="F18" s="9">
        <v>85.440000000000012</v>
      </c>
      <c r="G18" s="9">
        <v>263.44205999999997</v>
      </c>
      <c r="H18" s="9">
        <v>379.85356000000002</v>
      </c>
      <c r="I18" s="9">
        <v>363.65356999999995</v>
      </c>
      <c r="J18" s="9">
        <v>247.83570999999998</v>
      </c>
      <c r="K18" s="9">
        <v>675.33881000000031</v>
      </c>
      <c r="L18" s="9">
        <v>382.61241000000012</v>
      </c>
      <c r="M18" s="9">
        <v>227.18806680308006</v>
      </c>
      <c r="N18" s="10">
        <v>276.55704669306795</v>
      </c>
      <c r="O18" s="10">
        <v>366.62655095738296</v>
      </c>
      <c r="P18" s="10">
        <v>397.14044789702075</v>
      </c>
      <c r="Q18" s="10">
        <v>495.59110799728938</v>
      </c>
      <c r="R18" s="10">
        <v>363.90100000000007</v>
      </c>
      <c r="S18" s="10">
        <v>471.01099999999997</v>
      </c>
    </row>
    <row r="19" spans="1:19" ht="15" customHeight="1" x14ac:dyDescent="0.2">
      <c r="A19" s="11" t="s">
        <v>15</v>
      </c>
      <c r="B19" s="9">
        <v>157.35399999999998</v>
      </c>
      <c r="C19" s="9">
        <v>197.85066999999998</v>
      </c>
      <c r="D19" s="9">
        <v>301.54286999999999</v>
      </c>
      <c r="E19" s="9">
        <v>181.25752</v>
      </c>
      <c r="F19" s="9">
        <v>143.49156999999997</v>
      </c>
      <c r="G19" s="9">
        <v>253.13834000000008</v>
      </c>
      <c r="H19" s="9">
        <v>1314.1102100000001</v>
      </c>
      <c r="I19" s="9">
        <v>1249.2420500000001</v>
      </c>
      <c r="J19" s="9">
        <v>1145.5539199999998</v>
      </c>
      <c r="K19" s="9">
        <v>954.67457999999999</v>
      </c>
      <c r="L19" s="9">
        <v>1223.5197399999997</v>
      </c>
      <c r="M19" s="9">
        <v>411.1259684473323</v>
      </c>
      <c r="N19" s="10">
        <v>317.26232435027208</v>
      </c>
      <c r="O19" s="10">
        <v>479.88099999999991</v>
      </c>
      <c r="P19" s="10">
        <v>598.40128878073381</v>
      </c>
      <c r="Q19" s="10">
        <v>465.08312818786959</v>
      </c>
      <c r="R19" s="10">
        <v>638.27411132175428</v>
      </c>
      <c r="S19" s="10">
        <v>746.28474243057894</v>
      </c>
    </row>
    <row r="20" spans="1:19" ht="7.5" customHeight="1" x14ac:dyDescent="0.2"/>
    <row r="21" spans="1:19" ht="36.75" customHeight="1" x14ac:dyDescent="0.2">
      <c r="A21" s="122" t="s">
        <v>41</v>
      </c>
      <c r="B21" s="122"/>
      <c r="C21" s="122"/>
      <c r="D21" s="122"/>
      <c r="E21" s="122"/>
      <c r="F21" s="122"/>
      <c r="G21" s="122"/>
      <c r="H21" s="122"/>
      <c r="I21" s="122"/>
      <c r="J21" s="122"/>
      <c r="K21" s="122"/>
      <c r="L21" s="122"/>
      <c r="M21" s="122"/>
      <c r="N21" s="122"/>
      <c r="O21" s="122"/>
      <c r="P21" s="63"/>
      <c r="Q21" s="63"/>
      <c r="R21" s="115"/>
      <c r="S21" s="63"/>
    </row>
    <row r="23" spans="1:19" x14ac:dyDescent="0.2">
      <c r="A23" s="35" t="s">
        <v>152</v>
      </c>
      <c r="B23" s="37"/>
      <c r="C23" s="37"/>
      <c r="D23" s="37"/>
      <c r="E23" s="37"/>
      <c r="F23" s="37"/>
      <c r="G23" s="37"/>
      <c r="H23" s="37"/>
      <c r="I23" s="37"/>
      <c r="J23" s="37"/>
      <c r="K23" s="37"/>
      <c r="L23" s="37"/>
      <c r="M23" s="37"/>
      <c r="N23" s="37"/>
      <c r="O23" s="37"/>
      <c r="P23" s="37"/>
      <c r="Q23" s="37"/>
      <c r="R23" s="37"/>
      <c r="S23" s="37"/>
    </row>
    <row r="24" spans="1:19" x14ac:dyDescent="0.2">
      <c r="A24" s="35"/>
      <c r="B24" s="37"/>
      <c r="C24" s="37"/>
      <c r="D24" s="37"/>
      <c r="E24" s="37"/>
      <c r="F24" s="37"/>
      <c r="G24" s="37"/>
      <c r="H24" s="37"/>
      <c r="I24" s="37"/>
      <c r="J24" s="37"/>
      <c r="K24" s="37"/>
      <c r="L24" s="37"/>
      <c r="M24" s="37"/>
      <c r="N24" s="37"/>
      <c r="O24" s="37"/>
      <c r="P24" s="37"/>
      <c r="Q24" s="37"/>
      <c r="R24" s="37"/>
      <c r="S24" s="37"/>
    </row>
    <row r="25" spans="1:19" ht="15" thickBot="1" x14ac:dyDescent="0.25">
      <c r="A25" s="3" t="s">
        <v>0</v>
      </c>
      <c r="B25" s="4"/>
      <c r="C25" s="4"/>
      <c r="D25" s="4"/>
      <c r="E25" s="4"/>
      <c r="F25" s="4"/>
      <c r="G25" s="4"/>
      <c r="H25" s="4"/>
      <c r="I25" s="4"/>
      <c r="J25" s="4"/>
      <c r="K25" s="4"/>
      <c r="L25" s="4"/>
      <c r="M25" s="4"/>
      <c r="N25" s="12"/>
      <c r="P25" s="12"/>
      <c r="Q25" s="12"/>
      <c r="R25" s="12"/>
      <c r="S25" s="12" t="s">
        <v>23</v>
      </c>
    </row>
    <row r="26" spans="1:19" ht="18" customHeight="1" thickBot="1" x14ac:dyDescent="0.25">
      <c r="A26" s="34" t="s">
        <v>24</v>
      </c>
      <c r="B26" s="41">
        <v>2005</v>
      </c>
      <c r="C26" s="41">
        <v>2006</v>
      </c>
      <c r="D26" s="41">
        <v>2007</v>
      </c>
      <c r="E26" s="41">
        <v>2008</v>
      </c>
      <c r="F26" s="41">
        <v>2009</v>
      </c>
      <c r="G26" s="41">
        <v>2010</v>
      </c>
      <c r="H26" s="41">
        <v>2011</v>
      </c>
      <c r="I26" s="41">
        <v>2012</v>
      </c>
      <c r="J26" s="41">
        <v>2013</v>
      </c>
      <c r="K26" s="41">
        <v>2014</v>
      </c>
      <c r="L26" s="41">
        <v>2015</v>
      </c>
      <c r="M26" s="41">
        <v>2016</v>
      </c>
      <c r="N26" s="42">
        <v>2017</v>
      </c>
      <c r="O26" s="42">
        <v>2018</v>
      </c>
      <c r="P26" s="42">
        <v>2019</v>
      </c>
      <c r="Q26" s="42">
        <v>2020</v>
      </c>
      <c r="R26" s="42">
        <v>2021</v>
      </c>
      <c r="S26" s="42">
        <v>2022</v>
      </c>
    </row>
    <row r="27" spans="1:19" ht="22.5" x14ac:dyDescent="0.2">
      <c r="A27" s="5" t="s">
        <v>1</v>
      </c>
      <c r="B27" s="48">
        <f>B5/B$5*100</f>
        <v>100</v>
      </c>
      <c r="C27" s="48">
        <f t="shared" ref="C27:S27" si="0">C5/C$5*100</f>
        <v>100</v>
      </c>
      <c r="D27" s="48">
        <f t="shared" si="0"/>
        <v>100</v>
      </c>
      <c r="E27" s="48">
        <f t="shared" si="0"/>
        <v>100</v>
      </c>
      <c r="F27" s="48">
        <f t="shared" si="0"/>
        <v>100</v>
      </c>
      <c r="G27" s="48">
        <f t="shared" si="0"/>
        <v>100</v>
      </c>
      <c r="H27" s="48">
        <f t="shared" si="0"/>
        <v>100</v>
      </c>
      <c r="I27" s="48">
        <f t="shared" si="0"/>
        <v>100</v>
      </c>
      <c r="J27" s="48">
        <f t="shared" si="0"/>
        <v>100</v>
      </c>
      <c r="K27" s="48">
        <f t="shared" si="0"/>
        <v>100</v>
      </c>
      <c r="L27" s="48">
        <f t="shared" si="0"/>
        <v>100</v>
      </c>
      <c r="M27" s="48">
        <f t="shared" si="0"/>
        <v>100</v>
      </c>
      <c r="N27" s="60">
        <f t="shared" si="0"/>
        <v>100</v>
      </c>
      <c r="O27" s="60">
        <f t="shared" si="0"/>
        <v>100</v>
      </c>
      <c r="P27" s="60">
        <f t="shared" si="0"/>
        <v>100</v>
      </c>
      <c r="Q27" s="60">
        <f t="shared" si="0"/>
        <v>100</v>
      </c>
      <c r="R27" s="60">
        <f t="shared" si="0"/>
        <v>100</v>
      </c>
      <c r="S27" s="60">
        <f t="shared" si="0"/>
        <v>100</v>
      </c>
    </row>
    <row r="28" spans="1:19" x14ac:dyDescent="0.2">
      <c r="A28" s="8" t="s">
        <v>2</v>
      </c>
      <c r="B28" s="24">
        <f>B6/B$5*100</f>
        <v>35.156215037717118</v>
      </c>
      <c r="C28" s="24">
        <f t="shared" ref="C28:S28" si="1">C6/C$5*100</f>
        <v>41.282554880413961</v>
      </c>
      <c r="D28" s="24">
        <f t="shared" si="1"/>
        <v>49.567915708061591</v>
      </c>
      <c r="E28" s="24">
        <f t="shared" si="1"/>
        <v>42.738018032548119</v>
      </c>
      <c r="F28" s="24">
        <f t="shared" si="1"/>
        <v>40.09091469965842</v>
      </c>
      <c r="G28" s="24">
        <f t="shared" si="1"/>
        <v>33.897805929771408</v>
      </c>
      <c r="H28" s="24">
        <f t="shared" si="1"/>
        <v>27.129203171392628</v>
      </c>
      <c r="I28" s="24">
        <f t="shared" si="1"/>
        <v>20.291384760723989</v>
      </c>
      <c r="J28" s="24">
        <f t="shared" si="1"/>
        <v>26.091313475737969</v>
      </c>
      <c r="K28" s="24">
        <f t="shared" si="1"/>
        <v>29.995439592955741</v>
      </c>
      <c r="L28" s="24">
        <f t="shared" si="1"/>
        <v>41.690830544032373</v>
      </c>
      <c r="M28" s="24">
        <f t="shared" si="1"/>
        <v>31.169231500936906</v>
      </c>
      <c r="N28" s="25">
        <f t="shared" si="1"/>
        <v>30.499660693133158</v>
      </c>
      <c r="O28" s="25">
        <f t="shared" si="1"/>
        <v>28.414618593102176</v>
      </c>
      <c r="P28" s="25">
        <f t="shared" si="1"/>
        <v>29.241701930200886</v>
      </c>
      <c r="Q28" s="25">
        <f t="shared" si="1"/>
        <v>42.219082324704317</v>
      </c>
      <c r="R28" s="25">
        <f t="shared" si="1"/>
        <v>42.042908205963428</v>
      </c>
      <c r="S28" s="25">
        <f t="shared" si="1"/>
        <v>37.428932313863427</v>
      </c>
    </row>
    <row r="29" spans="1:19" x14ac:dyDescent="0.2">
      <c r="A29" s="11" t="s">
        <v>3</v>
      </c>
      <c r="B29" s="24">
        <f t="shared" ref="B29:B41" si="2">B7/B$5*100</f>
        <v>15.126176487435286</v>
      </c>
      <c r="C29" s="24">
        <f t="shared" ref="C29:S29" si="3">C7/C$5*100</f>
        <v>20.471353566858618</v>
      </c>
      <c r="D29" s="24">
        <f t="shared" si="3"/>
        <v>18.697874995520596</v>
      </c>
      <c r="E29" s="24">
        <f t="shared" si="3"/>
        <v>12.313437925664543</v>
      </c>
      <c r="F29" s="24">
        <f t="shared" si="3"/>
        <v>14.372262457404791</v>
      </c>
      <c r="G29" s="24">
        <f t="shared" si="3"/>
        <v>18.011999826282938</v>
      </c>
      <c r="H29" s="24">
        <f t="shared" si="3"/>
        <v>9.3400284346931333</v>
      </c>
      <c r="I29" s="24">
        <f t="shared" si="3"/>
        <v>7.166551444697947</v>
      </c>
      <c r="J29" s="24">
        <f t="shared" si="3"/>
        <v>10.369761958174355</v>
      </c>
      <c r="K29" s="24">
        <f t="shared" si="3"/>
        <v>11.498485785805109</v>
      </c>
      <c r="L29" s="24">
        <f t="shared" si="3"/>
        <v>9.5706507858362801</v>
      </c>
      <c r="M29" s="24">
        <f t="shared" si="3"/>
        <v>25.463140000791736</v>
      </c>
      <c r="N29" s="25">
        <f t="shared" si="3"/>
        <v>26.617090987872004</v>
      </c>
      <c r="O29" s="25">
        <f t="shared" si="3"/>
        <v>28.31805618032001</v>
      </c>
      <c r="P29" s="25">
        <f t="shared" si="3"/>
        <v>21.156579638070472</v>
      </c>
      <c r="Q29" s="25">
        <f t="shared" si="3"/>
        <v>17.189560380189995</v>
      </c>
      <c r="R29" s="25">
        <f t="shared" si="3"/>
        <v>16.670589592609378</v>
      </c>
      <c r="S29" s="25">
        <f t="shared" si="3"/>
        <v>18.72447479274765</v>
      </c>
    </row>
    <row r="30" spans="1:19" x14ac:dyDescent="0.2">
      <c r="A30" s="11" t="s">
        <v>4</v>
      </c>
      <c r="B30" s="24">
        <f t="shared" si="2"/>
        <v>7.0240377959903384</v>
      </c>
      <c r="C30" s="24">
        <f t="shared" ref="C30:S30" si="4">C8/C$5*100</f>
        <v>5.0450905063094158</v>
      </c>
      <c r="D30" s="24">
        <f t="shared" si="4"/>
        <v>3.0815169244438909</v>
      </c>
      <c r="E30" s="24">
        <f t="shared" si="4"/>
        <v>4.6960429075216163</v>
      </c>
      <c r="F30" s="24">
        <f t="shared" si="4"/>
        <v>3.2469982977735388</v>
      </c>
      <c r="G30" s="24">
        <f t="shared" si="4"/>
        <v>3.6198473578695647</v>
      </c>
      <c r="H30" s="24">
        <f t="shared" si="4"/>
        <v>3.1449268964992836</v>
      </c>
      <c r="I30" s="24">
        <f t="shared" si="4"/>
        <v>3.3352860238576874</v>
      </c>
      <c r="J30" s="24">
        <f t="shared" si="4"/>
        <v>2.6897369832490701</v>
      </c>
      <c r="K30" s="24">
        <f t="shared" si="4"/>
        <v>1.7219833075019866</v>
      </c>
      <c r="L30" s="24">
        <f t="shared" si="4"/>
        <v>1.728632665447571</v>
      </c>
      <c r="M30" s="24">
        <f t="shared" si="4"/>
        <v>4.8019313896598987</v>
      </c>
      <c r="N30" s="25">
        <f t="shared" si="4"/>
        <v>4.8050140495537246</v>
      </c>
      <c r="O30" s="25">
        <f t="shared" si="4"/>
        <v>6.1946409606399531</v>
      </c>
      <c r="P30" s="25">
        <f t="shared" si="4"/>
        <v>7.6126464688500333</v>
      </c>
      <c r="Q30" s="25">
        <f t="shared" si="4"/>
        <v>2.3103485157021222</v>
      </c>
      <c r="R30" s="25">
        <f t="shared" si="4"/>
        <v>2.2561066601276933</v>
      </c>
      <c r="S30" s="25">
        <f t="shared" si="4"/>
        <v>2.5915886694437473</v>
      </c>
    </row>
    <row r="31" spans="1:19" x14ac:dyDescent="0.2">
      <c r="A31" s="11" t="s">
        <v>5</v>
      </c>
      <c r="B31" s="24">
        <f t="shared" si="2"/>
        <v>3.0597782180362088</v>
      </c>
      <c r="C31" s="24">
        <f t="shared" ref="C31:S31" si="5">C9/C$5*100</f>
        <v>1.9183918136183988</v>
      </c>
      <c r="D31" s="24">
        <f t="shared" si="5"/>
        <v>1.2233974681744102</v>
      </c>
      <c r="E31" s="24">
        <f t="shared" si="5"/>
        <v>2.8622631092884836</v>
      </c>
      <c r="F31" s="24">
        <f t="shared" si="5"/>
        <v>1.2703962487882832</v>
      </c>
      <c r="G31" s="24">
        <f t="shared" si="5"/>
        <v>2.5957851017321198</v>
      </c>
      <c r="H31" s="24">
        <f t="shared" si="5"/>
        <v>3.8234550382783441</v>
      </c>
      <c r="I31" s="24">
        <f t="shared" si="5"/>
        <v>4.3298637536113063</v>
      </c>
      <c r="J31" s="24">
        <f t="shared" si="5"/>
        <v>7.1840563791212038</v>
      </c>
      <c r="K31" s="24">
        <f t="shared" si="5"/>
        <v>7.6239542204347321</v>
      </c>
      <c r="L31" s="24">
        <f t="shared" si="5"/>
        <v>6.4880534799454619</v>
      </c>
      <c r="M31" s="24">
        <f t="shared" si="5"/>
        <v>3.8750367021504273</v>
      </c>
      <c r="N31" s="25">
        <f t="shared" si="5"/>
        <v>2.904393407583596</v>
      </c>
      <c r="O31" s="25">
        <f t="shared" si="5"/>
        <v>4.747962370912413</v>
      </c>
      <c r="P31" s="25">
        <f t="shared" si="5"/>
        <v>6.1945730508621919</v>
      </c>
      <c r="Q31" s="25">
        <f t="shared" si="5"/>
        <v>5.6860991217981534</v>
      </c>
      <c r="R31" s="25">
        <f t="shared" si="5"/>
        <v>2.4163502216107311</v>
      </c>
      <c r="S31" s="25">
        <f t="shared" si="5"/>
        <v>3.9217464806045244</v>
      </c>
    </row>
    <row r="32" spans="1:19" x14ac:dyDescent="0.2">
      <c r="A32" s="11" t="s">
        <v>6</v>
      </c>
      <c r="B32" s="24">
        <f t="shared" si="2"/>
        <v>0.1249660414651677</v>
      </c>
      <c r="C32" s="24">
        <f t="shared" ref="C32:S32" si="6">C10/C$5*100</f>
        <v>9.942308171351371E-3</v>
      </c>
      <c r="D32" s="24">
        <f t="shared" si="6"/>
        <v>9.9252264205501525E-3</v>
      </c>
      <c r="E32" s="24">
        <f t="shared" si="6"/>
        <v>1.7987289365104683E-2</v>
      </c>
      <c r="F32" s="24">
        <f t="shared" si="6"/>
        <v>0.1835711961252898</v>
      </c>
      <c r="G32" s="24">
        <f t="shared" si="6"/>
        <v>0.41690360306834473</v>
      </c>
      <c r="H32" s="24">
        <f t="shared" si="6"/>
        <v>0.26455815914582714</v>
      </c>
      <c r="I32" s="24">
        <f t="shared" si="6"/>
        <v>0.57284955879019273</v>
      </c>
      <c r="J32" s="24">
        <f t="shared" si="6"/>
        <v>3.7339145437564197E-2</v>
      </c>
      <c r="K32" s="24">
        <f t="shared" si="6"/>
        <v>9.1453987324779412E-2</v>
      </c>
      <c r="L32" s="24">
        <f t="shared" si="6"/>
        <v>0.23737387422725886</v>
      </c>
      <c r="M32" s="24">
        <f t="shared" si="6"/>
        <v>0.25447588875445992</v>
      </c>
      <c r="N32" s="25">
        <f t="shared" si="6"/>
        <v>0.22350569000423254</v>
      </c>
      <c r="O32" s="25">
        <f t="shared" si="6"/>
        <v>0.21226027105783213</v>
      </c>
      <c r="P32" s="25">
        <f t="shared" si="6"/>
        <v>0.15568035938153554</v>
      </c>
      <c r="Q32" s="25">
        <f t="shared" si="6"/>
        <v>0.20912636896589518</v>
      </c>
      <c r="R32" s="25">
        <f t="shared" si="6"/>
        <v>0.18217921967540343</v>
      </c>
      <c r="S32" s="25">
        <f t="shared" si="6"/>
        <v>0.35700301538976653</v>
      </c>
    </row>
    <row r="33" spans="1:40" x14ac:dyDescent="0.2">
      <c r="A33" s="11" t="s">
        <v>7</v>
      </c>
      <c r="B33" s="24">
        <f t="shared" si="2"/>
        <v>2.9744944113059235</v>
      </c>
      <c r="C33" s="24">
        <f t="shared" ref="C33:S33" si="7">C11/C$5*100</f>
        <v>1.3120874003009657</v>
      </c>
      <c r="D33" s="24">
        <f t="shared" si="7"/>
        <v>1.0651720977674999</v>
      </c>
      <c r="E33" s="24">
        <f t="shared" si="7"/>
        <v>1.6255326693899574</v>
      </c>
      <c r="F33" s="24">
        <f t="shared" si="7"/>
        <v>1.6224606777899522</v>
      </c>
      <c r="G33" s="24">
        <f t="shared" si="7"/>
        <v>1.4648284806723819</v>
      </c>
      <c r="H33" s="24">
        <f t="shared" si="7"/>
        <v>1.5734759209560572</v>
      </c>
      <c r="I33" s="24">
        <f t="shared" si="7"/>
        <v>1.1220673294625088</v>
      </c>
      <c r="J33" s="24">
        <f t="shared" si="7"/>
        <v>0.9151287219785057</v>
      </c>
      <c r="K33" s="24">
        <f t="shared" si="7"/>
        <v>1.7595460118357453</v>
      </c>
      <c r="L33" s="24">
        <f t="shared" si="7"/>
        <v>1.1906741951348765</v>
      </c>
      <c r="M33" s="24">
        <f t="shared" si="7"/>
        <v>1.2235805905689086</v>
      </c>
      <c r="N33" s="25">
        <f t="shared" si="7"/>
        <v>0.76380116447271851</v>
      </c>
      <c r="O33" s="25">
        <f t="shared" si="7"/>
        <v>0.7110529882844121</v>
      </c>
      <c r="P33" s="25">
        <f t="shared" si="7"/>
        <v>1.1811841939098964</v>
      </c>
      <c r="Q33" s="25">
        <f t="shared" si="7"/>
        <v>1.7186584209846159</v>
      </c>
      <c r="R33" s="25">
        <f t="shared" si="7"/>
        <v>1.6407181197303513</v>
      </c>
      <c r="S33" s="25">
        <f t="shared" si="7"/>
        <v>1.7321060986493446</v>
      </c>
    </row>
    <row r="34" spans="1:40" x14ac:dyDescent="0.2">
      <c r="A34" s="11" t="s">
        <v>8</v>
      </c>
      <c r="B34" s="24">
        <f t="shared" si="2"/>
        <v>3.8042380553805253</v>
      </c>
      <c r="C34" s="24">
        <f t="shared" ref="C34:S34" si="8">C12/C$5*100</f>
        <v>4.3801482751909528</v>
      </c>
      <c r="D34" s="24">
        <f t="shared" si="8"/>
        <v>1.7407601268202277</v>
      </c>
      <c r="E34" s="24">
        <f t="shared" si="8"/>
        <v>4.9881558150167278</v>
      </c>
      <c r="F34" s="24">
        <f t="shared" si="8"/>
        <v>3.5304950017167416</v>
      </c>
      <c r="G34" s="24">
        <f t="shared" si="8"/>
        <v>2.5979507337612557</v>
      </c>
      <c r="H34" s="24">
        <f t="shared" si="8"/>
        <v>2.2565807407808274</v>
      </c>
      <c r="I34" s="24">
        <f t="shared" si="8"/>
        <v>6.7300609805659315</v>
      </c>
      <c r="J34" s="24">
        <f t="shared" si="8"/>
        <v>2.276336989439812</v>
      </c>
      <c r="K34" s="24">
        <f t="shared" si="8"/>
        <v>2.4992611392833175</v>
      </c>
      <c r="L34" s="24">
        <f t="shared" si="8"/>
        <v>1.8124588939410442</v>
      </c>
      <c r="M34" s="24">
        <f t="shared" si="8"/>
        <v>2.6973559444101283</v>
      </c>
      <c r="N34" s="25">
        <f t="shared" si="8"/>
        <v>1.5900979289951138</v>
      </c>
      <c r="O34" s="25">
        <f t="shared" si="8"/>
        <v>1.9605481811550953</v>
      </c>
      <c r="P34" s="25">
        <f t="shared" si="8"/>
        <v>1.8346268902747955</v>
      </c>
      <c r="Q34" s="25">
        <f t="shared" si="8"/>
        <v>1.0160654535073796</v>
      </c>
      <c r="R34" s="25">
        <f t="shared" si="8"/>
        <v>1.8068547773211832</v>
      </c>
      <c r="S34" s="25">
        <f t="shared" si="8"/>
        <v>2.221519527930703</v>
      </c>
    </row>
    <row r="35" spans="1:40" x14ac:dyDescent="0.2">
      <c r="A35" s="11" t="s">
        <v>9</v>
      </c>
      <c r="B35" s="24">
        <f t="shared" si="2"/>
        <v>2.4685978433554761</v>
      </c>
      <c r="C35" s="24">
        <f t="shared" ref="C35:S35" si="9">C13/C$5*100</f>
        <v>1.5488035182743527</v>
      </c>
      <c r="D35" s="24">
        <f t="shared" si="9"/>
        <v>3.0228648220591134</v>
      </c>
      <c r="E35" s="24">
        <f t="shared" si="9"/>
        <v>1.8134580240671414</v>
      </c>
      <c r="F35" s="24">
        <f t="shared" si="9"/>
        <v>1.3443753692451039</v>
      </c>
      <c r="G35" s="24">
        <f t="shared" si="9"/>
        <v>1.0725467561435327</v>
      </c>
      <c r="H35" s="24">
        <f t="shared" si="9"/>
        <v>1.084114055769658</v>
      </c>
      <c r="I35" s="24">
        <f t="shared" si="9"/>
        <v>0.7574383146660657</v>
      </c>
      <c r="J35" s="24">
        <f t="shared" si="9"/>
        <v>1.2913038054008212</v>
      </c>
      <c r="K35" s="24">
        <f t="shared" si="9"/>
        <v>2.3023980479144193</v>
      </c>
      <c r="L35" s="24">
        <f t="shared" si="9"/>
        <v>1.0077205703478538</v>
      </c>
      <c r="M35" s="24">
        <f t="shared" si="9"/>
        <v>0.79411822571115398</v>
      </c>
      <c r="N35" s="25">
        <f t="shared" si="9"/>
        <v>1.0106024608622266</v>
      </c>
      <c r="O35" s="25">
        <f t="shared" si="9"/>
        <v>1.8431905218427393</v>
      </c>
      <c r="P35" s="25">
        <f t="shared" si="9"/>
        <v>2.380696170830916</v>
      </c>
      <c r="Q35" s="25">
        <f t="shared" si="9"/>
        <v>1.8151901109756636</v>
      </c>
      <c r="R35" s="25">
        <f t="shared" si="9"/>
        <v>1.4969409752453275</v>
      </c>
      <c r="S35" s="25">
        <f t="shared" si="9"/>
        <v>1.5271543109517589</v>
      </c>
    </row>
    <row r="36" spans="1:40" x14ac:dyDescent="0.2">
      <c r="A36" s="11" t="s">
        <v>10</v>
      </c>
      <c r="B36" s="24">
        <f t="shared" si="2"/>
        <v>5.5295328015679051</v>
      </c>
      <c r="C36" s="24">
        <f t="shared" ref="C36:S36" si="10">C14/C$5*100</f>
        <v>6.3752160942926874</v>
      </c>
      <c r="D36" s="24">
        <f t="shared" si="10"/>
        <v>3.7673403258423437</v>
      </c>
      <c r="E36" s="24">
        <f t="shared" si="10"/>
        <v>3.4641235216954787</v>
      </c>
      <c r="F36" s="24">
        <f t="shared" si="10"/>
        <v>3.0525346976761725</v>
      </c>
      <c r="G36" s="24">
        <f t="shared" si="10"/>
        <v>3.9914658667699534</v>
      </c>
      <c r="H36" s="24">
        <f t="shared" si="10"/>
        <v>3.4230544505064255</v>
      </c>
      <c r="I36" s="24">
        <f t="shared" si="10"/>
        <v>3.0432960577915722</v>
      </c>
      <c r="J36" s="24">
        <f t="shared" si="10"/>
        <v>2.9588849076188417</v>
      </c>
      <c r="K36" s="24">
        <f t="shared" si="10"/>
        <v>2.1058603088802239</v>
      </c>
      <c r="L36" s="24">
        <f t="shared" si="10"/>
        <v>2.1394847471573484</v>
      </c>
      <c r="M36" s="24">
        <f t="shared" si="10"/>
        <v>4.1319184772318964</v>
      </c>
      <c r="N36" s="25">
        <f t="shared" si="10"/>
        <v>5.1320203518648295</v>
      </c>
      <c r="O36" s="25">
        <f t="shared" si="10"/>
        <v>4.5999031768026635</v>
      </c>
      <c r="P36" s="25">
        <f t="shared" si="10"/>
        <v>3.1814846357802282</v>
      </c>
      <c r="Q36" s="25">
        <f t="shared" si="10"/>
        <v>1.6201288888953447</v>
      </c>
      <c r="R36" s="25">
        <f t="shared" si="10"/>
        <v>6.3170101850440998</v>
      </c>
      <c r="S36" s="25">
        <f t="shared" si="10"/>
        <v>2.2733434800031991</v>
      </c>
    </row>
    <row r="37" spans="1:40" x14ac:dyDescent="0.2">
      <c r="A37" s="11" t="s">
        <v>11</v>
      </c>
      <c r="B37" s="24">
        <f t="shared" si="2"/>
        <v>2.8198455389063319</v>
      </c>
      <c r="C37" s="24">
        <f t="shared" ref="C37:S37" si="11">C15/C$5*100</f>
        <v>0.28707209216045348</v>
      </c>
      <c r="D37" s="24">
        <f t="shared" si="11"/>
        <v>0.6170066421661502</v>
      </c>
      <c r="E37" s="24">
        <f t="shared" si="11"/>
        <v>1.1178697263900177</v>
      </c>
      <c r="F37" s="24">
        <f t="shared" si="11"/>
        <v>1.3121577116588061</v>
      </c>
      <c r="G37" s="24">
        <f t="shared" si="11"/>
        <v>0.82543324953465758</v>
      </c>
      <c r="H37" s="24">
        <f t="shared" si="11"/>
        <v>0.74139058896172694</v>
      </c>
      <c r="I37" s="24">
        <f t="shared" si="11"/>
        <v>0.48694436200201091</v>
      </c>
      <c r="J37" s="24">
        <f t="shared" si="11"/>
        <v>0.7433040175073965</v>
      </c>
      <c r="K37" s="24">
        <f t="shared" si="11"/>
        <v>1.4029177681767924</v>
      </c>
      <c r="L37" s="24">
        <f t="shared" si="11"/>
        <v>1.8792380123988397</v>
      </c>
      <c r="M37" s="24">
        <f t="shared" si="11"/>
        <v>1.4519487047870219</v>
      </c>
      <c r="N37" s="25">
        <f t="shared" si="11"/>
        <v>0.78902469926494023</v>
      </c>
      <c r="O37" s="25">
        <f t="shared" si="11"/>
        <v>1.4235795400563147</v>
      </c>
      <c r="P37" s="25">
        <f t="shared" si="11"/>
        <v>1.1834548195467167</v>
      </c>
      <c r="Q37" s="25">
        <f t="shared" si="11"/>
        <v>0.46835471533462081</v>
      </c>
      <c r="R37" s="25">
        <f t="shared" si="11"/>
        <v>1.1603654531323666</v>
      </c>
      <c r="S37" s="25">
        <f t="shared" si="11"/>
        <v>1.2771646499204787</v>
      </c>
    </row>
    <row r="38" spans="1:40" x14ac:dyDescent="0.2">
      <c r="A38" s="11" t="s">
        <v>12</v>
      </c>
      <c r="B38" s="24">
        <f t="shared" si="2"/>
        <v>11.886235883413439</v>
      </c>
      <c r="C38" s="24">
        <f t="shared" ref="C38:S38" si="12">C16/C$5*100</f>
        <v>10.062529339615157</v>
      </c>
      <c r="D38" s="24">
        <f t="shared" si="12"/>
        <v>8.8534652531137894</v>
      </c>
      <c r="E38" s="24">
        <f t="shared" si="12"/>
        <v>17.447449831812463</v>
      </c>
      <c r="F38" s="24">
        <f t="shared" si="12"/>
        <v>22.12304512066186</v>
      </c>
      <c r="G38" s="24">
        <f t="shared" si="12"/>
        <v>21.501796076582291</v>
      </c>
      <c r="H38" s="24">
        <f t="shared" si="12"/>
        <v>29.208953892803009</v>
      </c>
      <c r="I38" s="24">
        <f t="shared" si="12"/>
        <v>33.715839604272205</v>
      </c>
      <c r="J38" s="24">
        <f t="shared" si="12"/>
        <v>32.648932340451395</v>
      </c>
      <c r="K38" s="24">
        <f t="shared" si="12"/>
        <v>25.855810223497798</v>
      </c>
      <c r="L38" s="24">
        <f t="shared" si="12"/>
        <v>21.348490419151826</v>
      </c>
      <c r="M38" s="24">
        <f t="shared" si="12"/>
        <v>11.543343779648611</v>
      </c>
      <c r="N38" s="25">
        <f t="shared" si="12"/>
        <v>16.025603102302082</v>
      </c>
      <c r="O38" s="25">
        <f t="shared" si="12"/>
        <v>11.345525508344997</v>
      </c>
      <c r="P38" s="25">
        <f t="shared" si="12"/>
        <v>11.921075488747896</v>
      </c>
      <c r="Q38" s="25">
        <f t="shared" si="12"/>
        <v>14.03361895143048</v>
      </c>
      <c r="R38" s="25">
        <f t="shared" si="12"/>
        <v>12.874399376773344</v>
      </c>
      <c r="S38" s="25">
        <f t="shared" si="12"/>
        <v>14.40757682775032</v>
      </c>
    </row>
    <row r="39" spans="1:40" x14ac:dyDescent="0.2">
      <c r="A39" s="11" t="s">
        <v>13</v>
      </c>
      <c r="B39" s="24">
        <f t="shared" si="2"/>
        <v>4.8337747075720552</v>
      </c>
      <c r="C39" s="24">
        <f t="shared" ref="C39:S39" si="13">C17/C$5*100</f>
        <v>2.6869996183491409</v>
      </c>
      <c r="D39" s="24">
        <f t="shared" si="13"/>
        <v>2.438576486942889</v>
      </c>
      <c r="E39" s="24">
        <f t="shared" si="13"/>
        <v>2.3224611964707558</v>
      </c>
      <c r="F39" s="24">
        <f t="shared" si="13"/>
        <v>3.7539624213118787</v>
      </c>
      <c r="G39" s="24">
        <f t="shared" si="13"/>
        <v>2.2797826967382426</v>
      </c>
      <c r="H39" s="24">
        <f t="shared" si="13"/>
        <v>3.5050820367056459</v>
      </c>
      <c r="I39" s="24">
        <f t="shared" si="13"/>
        <v>8.885423849066644</v>
      </c>
      <c r="J39" s="24">
        <f t="shared" si="13"/>
        <v>4.6227547194627858</v>
      </c>
      <c r="K39" s="24">
        <f t="shared" si="13"/>
        <v>4.0929124385724247</v>
      </c>
      <c r="L39" s="24">
        <f t="shared" si="13"/>
        <v>2.1223611249932528</v>
      </c>
      <c r="M39" s="24">
        <f t="shared" si="13"/>
        <v>4.0017193018394952</v>
      </c>
      <c r="N39" s="25">
        <f t="shared" si="13"/>
        <v>2.6398178729659287</v>
      </c>
      <c r="O39" s="25">
        <f t="shared" si="13"/>
        <v>2.5660781338230363</v>
      </c>
      <c r="P39" s="25">
        <f t="shared" si="13"/>
        <v>4.5289061257274952</v>
      </c>
      <c r="Q39" s="25">
        <f t="shared" si="13"/>
        <v>3.02497188666515</v>
      </c>
      <c r="R39" s="25">
        <f t="shared" si="13"/>
        <v>2.0304442074984497</v>
      </c>
      <c r="S39" s="25">
        <f t="shared" si="13"/>
        <v>3.2898362893371944</v>
      </c>
    </row>
    <row r="40" spans="1:40" x14ac:dyDescent="0.2">
      <c r="A40" s="11" t="s">
        <v>14</v>
      </c>
      <c r="B40" s="24">
        <f t="shared" si="2"/>
        <v>1.9336450638356681</v>
      </c>
      <c r="C40" s="24">
        <f t="shared" ref="C40:S40" si="14">C18/C$5*100</f>
        <v>1.3522153488227189</v>
      </c>
      <c r="D40" s="24">
        <f t="shared" si="14"/>
        <v>1.7165944973478422</v>
      </c>
      <c r="E40" s="24">
        <f t="shared" si="14"/>
        <v>1.5490062422343334</v>
      </c>
      <c r="F40" s="24">
        <f t="shared" si="14"/>
        <v>1.5289844996046758</v>
      </c>
      <c r="G40" s="24">
        <f t="shared" si="14"/>
        <v>3.9389572145661167</v>
      </c>
      <c r="H40" s="24">
        <f t="shared" si="14"/>
        <v>3.2526333045892351</v>
      </c>
      <c r="I40" s="24">
        <f t="shared" si="14"/>
        <v>2.1561326415043087</v>
      </c>
      <c r="J40" s="24">
        <f t="shared" si="14"/>
        <v>1.4533637000904602</v>
      </c>
      <c r="K40" s="24">
        <f t="shared" si="14"/>
        <v>3.7495402482802116</v>
      </c>
      <c r="L40" s="24">
        <f t="shared" si="14"/>
        <v>2.0925296531887025</v>
      </c>
      <c r="M40" s="24">
        <f t="shared" si="14"/>
        <v>3.058126697388067</v>
      </c>
      <c r="N40" s="25">
        <f t="shared" si="14"/>
        <v>3.2597866019758941</v>
      </c>
      <c r="O40" s="25">
        <f t="shared" si="14"/>
        <v>3.3187023362707251</v>
      </c>
      <c r="P40" s="25">
        <f t="shared" si="14"/>
        <v>3.7607644558121764</v>
      </c>
      <c r="Q40" s="25">
        <f t="shared" si="14"/>
        <v>4.4823617726519309</v>
      </c>
      <c r="R40" s="25">
        <f t="shared" si="14"/>
        <v>3.3061757055412824</v>
      </c>
      <c r="S40" s="25">
        <f t="shared" si="14"/>
        <v>3.965109113416085</v>
      </c>
    </row>
    <row r="41" spans="1:40" x14ac:dyDescent="0.2">
      <c r="A41" s="11" t="s">
        <v>15</v>
      </c>
      <c r="B41" s="24">
        <f t="shared" si="2"/>
        <v>3.2584621140185455</v>
      </c>
      <c r="C41" s="24">
        <f t="shared" ref="C41:S41" si="15">C19/C$5*100</f>
        <v>3.2675952376218329</v>
      </c>
      <c r="D41" s="24">
        <f t="shared" si="15"/>
        <v>4.1975894253191033</v>
      </c>
      <c r="E41" s="24">
        <f t="shared" si="15"/>
        <v>3.0441937085352468</v>
      </c>
      <c r="F41" s="24">
        <f t="shared" si="15"/>
        <v>2.5678416005844951</v>
      </c>
      <c r="G41" s="24">
        <f t="shared" si="15"/>
        <v>3.7848971065071813</v>
      </c>
      <c r="H41" s="24">
        <f t="shared" si="15"/>
        <v>11.25254330891819</v>
      </c>
      <c r="I41" s="24">
        <f t="shared" si="15"/>
        <v>7.4068613189876231</v>
      </c>
      <c r="J41" s="24">
        <f t="shared" si="15"/>
        <v>6.7177828563298281</v>
      </c>
      <c r="K41" s="24">
        <f t="shared" si="15"/>
        <v>5.300436919536736</v>
      </c>
      <c r="L41" s="24">
        <f t="shared" si="15"/>
        <v>6.6915010341973229</v>
      </c>
      <c r="M41" s="24">
        <f t="shared" si="15"/>
        <v>5.5340727961212863</v>
      </c>
      <c r="N41" s="25">
        <f t="shared" si="15"/>
        <v>3.7395809891495722</v>
      </c>
      <c r="O41" s="25">
        <f t="shared" si="15"/>
        <v>4.3438812373876727</v>
      </c>
      <c r="P41" s="25">
        <f t="shared" si="15"/>
        <v>5.6666257720047852</v>
      </c>
      <c r="Q41" s="25">
        <f t="shared" si="15"/>
        <v>4.2064330881943235</v>
      </c>
      <c r="R41" s="25">
        <f t="shared" si="15"/>
        <v>5.7989572997269461</v>
      </c>
      <c r="S41" s="25">
        <f t="shared" si="15"/>
        <v>6.2824444299917932</v>
      </c>
    </row>
    <row r="44" spans="1:40" x14ac:dyDescent="0.2">
      <c r="A44" s="35" t="s">
        <v>153</v>
      </c>
      <c r="B44" s="37"/>
      <c r="C44" s="37"/>
      <c r="D44" s="37"/>
      <c r="E44" s="37"/>
      <c r="F44" s="37"/>
      <c r="G44" s="37"/>
      <c r="H44" s="37"/>
      <c r="I44" s="37"/>
      <c r="J44" s="37"/>
      <c r="K44" s="37"/>
      <c r="L44" s="37"/>
      <c r="M44" s="37"/>
      <c r="N44" s="37"/>
      <c r="O44" s="37"/>
      <c r="P44" s="37"/>
      <c r="Q44" s="37"/>
      <c r="R44" s="37"/>
      <c r="S44" s="37"/>
      <c r="T44" s="32"/>
      <c r="U44" s="32"/>
      <c r="V44" s="35" t="s">
        <v>146</v>
      </c>
      <c r="W44" s="35"/>
      <c r="X44" s="35"/>
      <c r="Y44" s="35"/>
      <c r="Z44" s="35"/>
      <c r="AA44" s="35"/>
      <c r="AB44" s="35"/>
      <c r="AC44" s="35"/>
      <c r="AD44" s="35"/>
      <c r="AE44" s="35"/>
      <c r="AF44" s="35"/>
      <c r="AG44" s="35"/>
      <c r="AH44" s="35"/>
      <c r="AI44" s="35"/>
      <c r="AJ44" s="35"/>
      <c r="AK44" s="35"/>
      <c r="AL44" s="35"/>
      <c r="AM44" s="35"/>
      <c r="AN44" s="35"/>
    </row>
    <row r="45" spans="1:40" x14ac:dyDescent="0.2">
      <c r="A45" s="35"/>
      <c r="B45" s="37"/>
      <c r="C45" s="37"/>
      <c r="D45" s="37"/>
      <c r="E45" s="37"/>
      <c r="F45" s="37"/>
      <c r="G45" s="37"/>
      <c r="H45" s="37"/>
      <c r="I45" s="37"/>
      <c r="J45" s="37"/>
      <c r="K45" s="37"/>
      <c r="L45" s="37"/>
      <c r="M45" s="37"/>
      <c r="N45" s="37"/>
      <c r="O45" s="37"/>
      <c r="P45" s="37"/>
      <c r="Q45" s="37"/>
      <c r="R45" s="37"/>
      <c r="S45" s="37"/>
      <c r="T45" s="32"/>
      <c r="U45" s="32"/>
      <c r="V45" s="1"/>
      <c r="W45" s="2"/>
      <c r="X45" s="2"/>
      <c r="Y45" s="2"/>
      <c r="Z45" s="2"/>
      <c r="AA45" s="2"/>
      <c r="AB45" s="2"/>
      <c r="AC45" s="2"/>
      <c r="AD45" s="2"/>
      <c r="AE45" s="2"/>
      <c r="AF45" s="2"/>
      <c r="AG45" s="2"/>
      <c r="AH45" s="2"/>
      <c r="AI45" s="2"/>
      <c r="AJ45" s="2"/>
      <c r="AK45" s="2"/>
      <c r="AL45" s="2"/>
      <c r="AM45" s="2"/>
      <c r="AN45" s="2"/>
    </row>
    <row r="46" spans="1:40" ht="15" thickBot="1" x14ac:dyDescent="0.25">
      <c r="A46" s="3" t="s">
        <v>0</v>
      </c>
      <c r="B46" s="4"/>
      <c r="C46" s="4"/>
      <c r="D46" s="4"/>
      <c r="E46" s="4"/>
      <c r="F46" s="4"/>
      <c r="G46" s="4"/>
      <c r="H46" s="4"/>
      <c r="I46" s="4"/>
      <c r="J46" s="4"/>
      <c r="K46" s="4"/>
      <c r="L46" s="4"/>
      <c r="M46" s="4"/>
      <c r="N46" s="12"/>
      <c r="O46" s="32"/>
      <c r="P46" s="12"/>
      <c r="Q46" s="12"/>
      <c r="R46" s="12"/>
      <c r="S46" s="12" t="s">
        <v>23</v>
      </c>
      <c r="T46" s="32"/>
      <c r="U46" s="32"/>
      <c r="V46" s="3" t="s">
        <v>0</v>
      </c>
      <c r="W46" s="4"/>
      <c r="X46" s="4"/>
      <c r="Y46" s="4"/>
      <c r="Z46" s="4"/>
      <c r="AA46" s="4"/>
      <c r="AB46" s="4"/>
      <c r="AC46" s="4"/>
      <c r="AD46" s="4"/>
      <c r="AE46" s="4"/>
      <c r="AF46" s="4"/>
      <c r="AG46" s="4"/>
      <c r="AH46" s="4"/>
      <c r="AI46" s="3"/>
      <c r="AK46" s="3"/>
      <c r="AL46" s="3"/>
      <c r="AM46" s="3"/>
      <c r="AN46" s="13" t="s">
        <v>26</v>
      </c>
    </row>
    <row r="47" spans="1:40" ht="18" customHeight="1" thickBot="1" x14ac:dyDescent="0.25">
      <c r="A47" s="34" t="s">
        <v>24</v>
      </c>
      <c r="B47" s="41">
        <v>2005</v>
      </c>
      <c r="C47" s="41">
        <v>2006</v>
      </c>
      <c r="D47" s="41">
        <v>2007</v>
      </c>
      <c r="E47" s="41">
        <v>2008</v>
      </c>
      <c r="F47" s="41">
        <v>2009</v>
      </c>
      <c r="G47" s="41">
        <v>2010</v>
      </c>
      <c r="H47" s="41">
        <v>2011</v>
      </c>
      <c r="I47" s="41">
        <v>2012</v>
      </c>
      <c r="J47" s="41">
        <v>2013</v>
      </c>
      <c r="K47" s="41">
        <v>2014</v>
      </c>
      <c r="L47" s="41">
        <v>2015</v>
      </c>
      <c r="M47" s="41">
        <v>2016</v>
      </c>
      <c r="N47" s="42">
        <v>2017</v>
      </c>
      <c r="O47" s="42">
        <v>2018</v>
      </c>
      <c r="P47" s="42">
        <v>2019</v>
      </c>
      <c r="Q47" s="42">
        <v>2020</v>
      </c>
      <c r="R47" s="42">
        <v>2021</v>
      </c>
      <c r="S47" s="42">
        <v>2022</v>
      </c>
      <c r="T47" s="32"/>
      <c r="U47" s="32"/>
      <c r="V47" s="66" t="s">
        <v>24</v>
      </c>
      <c r="W47" s="67">
        <v>2005</v>
      </c>
      <c r="X47" s="67">
        <v>2006</v>
      </c>
      <c r="Y47" s="67">
        <v>2007</v>
      </c>
      <c r="Z47" s="67">
        <v>2008</v>
      </c>
      <c r="AA47" s="67">
        <v>2009</v>
      </c>
      <c r="AB47" s="67">
        <v>2010</v>
      </c>
      <c r="AC47" s="67">
        <v>2011</v>
      </c>
      <c r="AD47" s="67">
        <v>2012</v>
      </c>
      <c r="AE47" s="67">
        <v>2013</v>
      </c>
      <c r="AF47" s="67">
        <v>2014</v>
      </c>
      <c r="AG47" s="67">
        <v>2015</v>
      </c>
      <c r="AH47" s="67">
        <v>2016</v>
      </c>
      <c r="AI47" s="68">
        <v>2017</v>
      </c>
      <c r="AJ47" s="68">
        <v>2018</v>
      </c>
      <c r="AK47" s="68">
        <v>2019</v>
      </c>
      <c r="AL47" s="68">
        <v>2020</v>
      </c>
      <c r="AM47" s="68">
        <v>2021</v>
      </c>
      <c r="AN47" s="68">
        <v>2022</v>
      </c>
    </row>
    <row r="48" spans="1:40" ht="22.5" x14ac:dyDescent="0.2">
      <c r="A48" s="5" t="s">
        <v>1</v>
      </c>
      <c r="B48" s="48">
        <f t="shared" ref="B48:S48" si="16">B5/W48*100</f>
        <v>12.65957151173075</v>
      </c>
      <c r="C48" s="48">
        <f t="shared" si="16"/>
        <v>13.993936722214995</v>
      </c>
      <c r="D48" s="48">
        <f t="shared" si="16"/>
        <v>14.364876939586058</v>
      </c>
      <c r="E48" s="48">
        <f t="shared" si="16"/>
        <v>11.938978318219938</v>
      </c>
      <c r="F48" s="48">
        <f t="shared" si="16"/>
        <v>10.983910538579597</v>
      </c>
      <c r="G48" s="48">
        <f t="shared" si="16"/>
        <v>12.62538492161586</v>
      </c>
      <c r="H48" s="48">
        <f t="shared" si="16"/>
        <v>18.609890379082639</v>
      </c>
      <c r="I48" s="48">
        <f t="shared" si="16"/>
        <v>23.308373997678281</v>
      </c>
      <c r="J48" s="48">
        <f t="shared" si="16"/>
        <v>21.903426933556442</v>
      </c>
      <c r="K48" s="48">
        <f t="shared" si="16"/>
        <v>21.163687153612219</v>
      </c>
      <c r="L48" s="48">
        <f t="shared" si="16"/>
        <v>20.622584929983606</v>
      </c>
      <c r="M48" s="48">
        <f t="shared" si="16"/>
        <v>9.2735897368447091</v>
      </c>
      <c r="N48" s="60">
        <f t="shared" si="16"/>
        <v>9.3862965685950766</v>
      </c>
      <c r="O48" s="60">
        <f t="shared" si="16"/>
        <v>10.751226675148287</v>
      </c>
      <c r="P48" s="60">
        <f t="shared" si="16"/>
        <v>9.4605852994197104</v>
      </c>
      <c r="Q48" s="60">
        <f t="shared" si="16"/>
        <v>9.7514803579036151</v>
      </c>
      <c r="R48" s="60">
        <f t="shared" si="16"/>
        <v>9.0270415207381642</v>
      </c>
      <c r="S48" s="60">
        <f t="shared" si="16"/>
        <v>8.9110587139385196</v>
      </c>
      <c r="T48" s="32"/>
      <c r="U48" s="32"/>
      <c r="V48" s="5" t="s">
        <v>1</v>
      </c>
      <c r="W48" s="6">
        <v>38145.745340000001</v>
      </c>
      <c r="X48" s="6">
        <v>43268.253460000007</v>
      </c>
      <c r="Y48" s="6">
        <v>50008.887929999968</v>
      </c>
      <c r="Z48" s="6">
        <v>49871.977159999995</v>
      </c>
      <c r="AA48" s="6">
        <v>50874.619020000006</v>
      </c>
      <c r="AB48" s="6">
        <v>52973.567630000005</v>
      </c>
      <c r="AC48" s="6">
        <v>62753.402960000007</v>
      </c>
      <c r="AD48" s="6">
        <v>72360.307379999984</v>
      </c>
      <c r="AE48" s="6">
        <v>77853.386009999987</v>
      </c>
      <c r="AF48" s="6">
        <v>85104.466860000044</v>
      </c>
      <c r="AG48" s="6">
        <v>88663.389590000006</v>
      </c>
      <c r="AH48" s="6">
        <v>80109.15726812862</v>
      </c>
      <c r="AI48" s="7">
        <v>90386.024781976856</v>
      </c>
      <c r="AJ48" s="7">
        <v>102753.72947535166</v>
      </c>
      <c r="AK48" s="7">
        <v>111622.04681941254</v>
      </c>
      <c r="AL48" s="7">
        <v>113382.5054787798</v>
      </c>
      <c r="AM48" s="7">
        <v>121930.36635920212</v>
      </c>
      <c r="AN48" s="7">
        <v>133305.04986304272</v>
      </c>
    </row>
    <row r="49" spans="1:40" x14ac:dyDescent="0.2">
      <c r="A49" s="8" t="s">
        <v>2</v>
      </c>
      <c r="B49" s="24">
        <f t="shared" ref="B49:B62" si="17">B6/W49*100</f>
        <v>10.660744375189926</v>
      </c>
      <c r="C49" s="24">
        <f t="shared" ref="C49:C62" si="18">C6/X49*100</f>
        <v>13.522807117891283</v>
      </c>
      <c r="D49" s="24">
        <f t="shared" ref="D49:D62" si="19">D6/Y49*100</f>
        <v>15.979967156485852</v>
      </c>
      <c r="E49" s="24">
        <f t="shared" ref="E49:E62" si="20">E6/Z49*100</f>
        <v>11.858488182282464</v>
      </c>
      <c r="F49" s="24">
        <f t="shared" ref="F49:F62" si="21">F6/AA49*100</f>
        <v>10.679312085233615</v>
      </c>
      <c r="G49" s="24">
        <f t="shared" ref="G49:G62" si="22">G6/AB49*100</f>
        <v>10.856609195357976</v>
      </c>
      <c r="H49" s="24">
        <f t="shared" ref="H49:H62" si="23">H6/AC49*100</f>
        <v>13.81013307935496</v>
      </c>
      <c r="I49" s="24">
        <f t="shared" ref="I49:I62" si="24">I6/AD49*100</f>
        <v>13.861712716535038</v>
      </c>
      <c r="J49" s="24">
        <f t="shared" ref="J49:J62" si="25">J6/AE49*100</f>
        <v>17.004701389595283</v>
      </c>
      <c r="K49" s="24">
        <f t="shared" ref="K49:K62" si="26">K6/AF49*100</f>
        <v>18.349318503082699</v>
      </c>
      <c r="L49" s="24">
        <f t="shared" ref="L49:L62" si="27">L6/AG49*100</f>
        <v>23.10046757709663</v>
      </c>
      <c r="M49" s="24">
        <f t="shared" ref="M49:M62" si="28">M6/AH49*100</f>
        <v>8.3800296462906001</v>
      </c>
      <c r="N49" s="25">
        <f t="shared" ref="N49:N62" si="29">N6/AI49*100</f>
        <v>8.0775766851783537</v>
      </c>
      <c r="O49" s="25">
        <f t="shared" ref="O49:O62" si="30">O6/AJ49*100</f>
        <v>8.5142974730959402</v>
      </c>
      <c r="P49" s="25">
        <f t="shared" ref="P49:P62" si="31">P6/AK49*100</f>
        <v>7.6978024852612252</v>
      </c>
      <c r="Q49" s="25">
        <f t="shared" ref="Q49:R62" si="32">Q6/AL49*100</f>
        <v>10.741346497024502</v>
      </c>
      <c r="R49" s="25">
        <f t="shared" si="32"/>
        <v>9.7635606184105903</v>
      </c>
      <c r="S49" s="25">
        <f t="shared" ref="S49:S62" si="33">S6/AN49*100</f>
        <v>8.5935936900726198</v>
      </c>
      <c r="T49" s="32"/>
      <c r="U49" s="32"/>
      <c r="V49" s="8" t="s">
        <v>2</v>
      </c>
      <c r="W49" s="9">
        <v>15925.009269999999</v>
      </c>
      <c r="X49" s="9">
        <v>18484.554340000006</v>
      </c>
      <c r="Y49" s="9">
        <v>22283.011379999967</v>
      </c>
      <c r="Z49" s="9">
        <v>21458.966529999991</v>
      </c>
      <c r="AA49" s="9">
        <v>20977.843630000007</v>
      </c>
      <c r="AB49" s="9">
        <v>20882.439620000016</v>
      </c>
      <c r="AC49" s="9">
        <v>22941.418680000006</v>
      </c>
      <c r="AD49" s="9">
        <v>24689.208829999985</v>
      </c>
      <c r="AE49" s="9">
        <v>26164.745019999973</v>
      </c>
      <c r="AF49" s="9">
        <v>29442.791290000026</v>
      </c>
      <c r="AG49" s="9">
        <v>32999.488449999997</v>
      </c>
      <c r="AH49" s="9">
        <v>27631.889368582877</v>
      </c>
      <c r="AI49" s="10">
        <v>32033.874996006747</v>
      </c>
      <c r="AJ49" s="10">
        <v>36867.918905966966</v>
      </c>
      <c r="AK49" s="10">
        <v>40114.729691763401</v>
      </c>
      <c r="AL49" s="10">
        <v>43457.69251808917</v>
      </c>
      <c r="AM49" s="10">
        <v>47396.01642708572</v>
      </c>
      <c r="AN49" s="10">
        <v>51737.868119195089</v>
      </c>
    </row>
    <row r="50" spans="1:40" x14ac:dyDescent="0.2">
      <c r="A50" s="11" t="s">
        <v>3</v>
      </c>
      <c r="B50" s="24">
        <f t="shared" si="17"/>
        <v>15.634198729977319</v>
      </c>
      <c r="C50" s="24">
        <f t="shared" si="18"/>
        <v>22.929442130552442</v>
      </c>
      <c r="D50" s="24">
        <f t="shared" si="19"/>
        <v>21.447850923412055</v>
      </c>
      <c r="E50" s="24">
        <f t="shared" si="20"/>
        <v>13.023126312176938</v>
      </c>
      <c r="F50" s="24">
        <f t="shared" si="21"/>
        <v>14.096448399023673</v>
      </c>
      <c r="G50" s="24">
        <f t="shared" si="22"/>
        <v>20.020119540295045</v>
      </c>
      <c r="H50" s="24">
        <f t="shared" si="23"/>
        <v>17.177010318551833</v>
      </c>
      <c r="I50" s="24">
        <f t="shared" si="24"/>
        <v>18.101267271633876</v>
      </c>
      <c r="J50" s="24">
        <f t="shared" si="25"/>
        <v>18.195629254899945</v>
      </c>
      <c r="K50" s="24">
        <f t="shared" si="26"/>
        <v>20.964202268624383</v>
      </c>
      <c r="L50" s="24">
        <f t="shared" si="27"/>
        <v>17.516262600884186</v>
      </c>
      <c r="M50" s="24">
        <f t="shared" si="28"/>
        <v>16.927083447201845</v>
      </c>
      <c r="N50" s="25">
        <f t="shared" si="29"/>
        <v>15.72864569851286</v>
      </c>
      <c r="O50" s="25">
        <f t="shared" si="30"/>
        <v>19.14186051954476</v>
      </c>
      <c r="P50" s="25">
        <f t="shared" si="31"/>
        <v>13.32987727042307</v>
      </c>
      <c r="Q50" s="25">
        <f t="shared" si="32"/>
        <v>12.911829064138081</v>
      </c>
      <c r="R50" s="25">
        <f t="shared" si="32"/>
        <v>11.687325497720517</v>
      </c>
      <c r="S50" s="25">
        <f t="shared" si="33"/>
        <v>12.600434617468004</v>
      </c>
      <c r="T50" s="32"/>
      <c r="U50" s="32"/>
      <c r="V50" s="11" t="s">
        <v>3</v>
      </c>
      <c r="W50" s="9">
        <v>4672.1701100000009</v>
      </c>
      <c r="X50" s="9">
        <v>5405.8294699999997</v>
      </c>
      <c r="Y50" s="9">
        <v>6262.6418600000006</v>
      </c>
      <c r="Z50" s="9">
        <v>5629.7333100000014</v>
      </c>
      <c r="AA50" s="9">
        <v>5697.3590600000007</v>
      </c>
      <c r="AB50" s="9">
        <v>6017.264720000001</v>
      </c>
      <c r="AC50" s="9">
        <v>6350.1168699999962</v>
      </c>
      <c r="AD50" s="9">
        <v>6677.4957899999999</v>
      </c>
      <c r="AE50" s="9">
        <v>9718.3219399999962</v>
      </c>
      <c r="AF50" s="9">
        <v>9878.8411000000087</v>
      </c>
      <c r="AG50" s="9">
        <v>9990.5052800000049</v>
      </c>
      <c r="AH50" s="9">
        <v>11175.31734371409</v>
      </c>
      <c r="AI50" s="10">
        <v>14357.036942626191</v>
      </c>
      <c r="AJ50" s="10">
        <v>16343.117526798385</v>
      </c>
      <c r="AK50" s="10">
        <v>16760.512489199631</v>
      </c>
      <c r="AL50" s="10">
        <v>14719.518435554515</v>
      </c>
      <c r="AM50" s="10">
        <v>15699.764542720859</v>
      </c>
      <c r="AN50" s="10">
        <v>17652.24825591734</v>
      </c>
    </row>
    <row r="51" spans="1:40" x14ac:dyDescent="0.2">
      <c r="A51" s="11" t="s">
        <v>4</v>
      </c>
      <c r="B51" s="24">
        <f t="shared" si="17"/>
        <v>21.224486118173136</v>
      </c>
      <c r="C51" s="24">
        <f t="shared" si="18"/>
        <v>17.799429432228898</v>
      </c>
      <c r="D51" s="24">
        <f t="shared" si="19"/>
        <v>12.403856793631309</v>
      </c>
      <c r="E51" s="24">
        <f t="shared" si="20"/>
        <v>14.221319872879064</v>
      </c>
      <c r="F51" s="24">
        <f t="shared" si="21"/>
        <v>8.8059120549312109</v>
      </c>
      <c r="G51" s="24">
        <f t="shared" si="22"/>
        <v>11.454503676144439</v>
      </c>
      <c r="H51" s="24">
        <f t="shared" si="23"/>
        <v>16.748884394603412</v>
      </c>
      <c r="I51" s="24">
        <f t="shared" si="24"/>
        <v>22.173745244864822</v>
      </c>
      <c r="J51" s="24">
        <f t="shared" si="25"/>
        <v>18.099289643456711</v>
      </c>
      <c r="K51" s="24">
        <f t="shared" si="26"/>
        <v>12.463618630966064</v>
      </c>
      <c r="L51" s="24">
        <f t="shared" si="27"/>
        <v>11.861409812926796</v>
      </c>
      <c r="M51" s="24">
        <f t="shared" si="28"/>
        <v>12.533759481507762</v>
      </c>
      <c r="N51" s="25">
        <f t="shared" si="29"/>
        <v>13.925101463676</v>
      </c>
      <c r="O51" s="25">
        <f t="shared" si="30"/>
        <v>19.88433657566404</v>
      </c>
      <c r="P51" s="25">
        <f t="shared" si="31"/>
        <v>21.3363039435473</v>
      </c>
      <c r="Q51" s="25">
        <f t="shared" si="32"/>
        <v>7.5718945450560158</v>
      </c>
      <c r="R51" s="25">
        <f t="shared" si="32"/>
        <v>6.7412497157160596</v>
      </c>
      <c r="S51" s="25">
        <f t="shared" si="33"/>
        <v>7.4693027391399287</v>
      </c>
      <c r="T51" s="32"/>
      <c r="U51" s="32"/>
      <c r="V51" s="11" t="s">
        <v>4</v>
      </c>
      <c r="W51" s="9">
        <v>1598.1398000000002</v>
      </c>
      <c r="X51" s="9">
        <v>1716.2168100000004</v>
      </c>
      <c r="Y51" s="9">
        <v>1784.6658800000002</v>
      </c>
      <c r="Z51" s="9">
        <v>1966.1466199999998</v>
      </c>
      <c r="AA51" s="9">
        <v>2060.4679999999998</v>
      </c>
      <c r="AB51" s="9">
        <v>2113.57582</v>
      </c>
      <c r="AC51" s="9">
        <v>2192.8340500000004</v>
      </c>
      <c r="AD51" s="9">
        <v>2536.9178900000006</v>
      </c>
      <c r="AE51" s="9">
        <v>2534.1823300000005</v>
      </c>
      <c r="AF51" s="9">
        <v>2488.4474500000001</v>
      </c>
      <c r="AG51" s="9">
        <v>2664.7338299999997</v>
      </c>
      <c r="AH51" s="9">
        <v>2846.194898830835</v>
      </c>
      <c r="AI51" s="10">
        <v>2927.4659468403038</v>
      </c>
      <c r="AJ51" s="10">
        <v>3441.6020071926746</v>
      </c>
      <c r="AK51" s="10">
        <v>3767.7706604058894</v>
      </c>
      <c r="AL51" s="10">
        <v>3373.5685642896851</v>
      </c>
      <c r="AM51" s="10">
        <v>3683.6344961539962</v>
      </c>
      <c r="AN51" s="10">
        <v>4121.5627582856341</v>
      </c>
    </row>
    <row r="52" spans="1:40" x14ac:dyDescent="0.2">
      <c r="A52" s="11" t="s">
        <v>5</v>
      </c>
      <c r="B52" s="24">
        <f t="shared" si="17"/>
        <v>13.080767233418783</v>
      </c>
      <c r="C52" s="24">
        <f t="shared" si="18"/>
        <v>8.7085318201170416</v>
      </c>
      <c r="D52" s="24">
        <f t="shared" si="19"/>
        <v>6.3707543362274297</v>
      </c>
      <c r="E52" s="24">
        <f t="shared" si="20"/>
        <v>9.6427716493675604</v>
      </c>
      <c r="F52" s="24">
        <f t="shared" si="21"/>
        <v>4.4383658357787583</v>
      </c>
      <c r="G52" s="24">
        <f t="shared" si="22"/>
        <v>7.5645881161801691</v>
      </c>
      <c r="H52" s="24">
        <f t="shared" si="23"/>
        <v>14.212815554735275</v>
      </c>
      <c r="I52" s="24">
        <f t="shared" si="24"/>
        <v>19.322989101386163</v>
      </c>
      <c r="J52" s="24">
        <f t="shared" si="25"/>
        <v>29.639422051812144</v>
      </c>
      <c r="K52" s="24">
        <f t="shared" si="26"/>
        <v>28.986312502147854</v>
      </c>
      <c r="L52" s="24">
        <f t="shared" si="27"/>
        <v>25.751318910696106</v>
      </c>
      <c r="M52" s="24">
        <f t="shared" si="28"/>
        <v>8.3515940828892798</v>
      </c>
      <c r="N52" s="25">
        <f t="shared" si="29"/>
        <v>6.8173863161277808</v>
      </c>
      <c r="O52" s="25">
        <f t="shared" si="30"/>
        <v>12.026263149357035</v>
      </c>
      <c r="P52" s="25">
        <f t="shared" si="31"/>
        <v>12.830830503733933</v>
      </c>
      <c r="Q52" s="25">
        <f t="shared" si="32"/>
        <v>12.865484910458278</v>
      </c>
      <c r="R52" s="25">
        <f t="shared" si="32"/>
        <v>4.75343276976227</v>
      </c>
      <c r="S52" s="25">
        <f t="shared" si="33"/>
        <v>7.5542169956795622</v>
      </c>
      <c r="T52" s="32"/>
      <c r="U52" s="32"/>
      <c r="V52" s="11" t="s">
        <v>5</v>
      </c>
      <c r="W52" s="9">
        <v>1129.5926099999997</v>
      </c>
      <c r="X52" s="9">
        <v>1333.8335600000007</v>
      </c>
      <c r="Y52" s="9">
        <v>1379.5130900000001</v>
      </c>
      <c r="Z52" s="9">
        <v>1767.3860400000001</v>
      </c>
      <c r="AA52" s="9">
        <v>1599.4632399999998</v>
      </c>
      <c r="AB52" s="9">
        <v>2295.0243600000003</v>
      </c>
      <c r="AC52" s="9">
        <v>3141.6439500000024</v>
      </c>
      <c r="AD52" s="9">
        <v>3779.3081399999996</v>
      </c>
      <c r="AE52" s="9">
        <v>4133.2300200000018</v>
      </c>
      <c r="AF52" s="9">
        <v>4737.301199999999</v>
      </c>
      <c r="AG52" s="9">
        <v>4606.8320000000003</v>
      </c>
      <c r="AH52" s="9">
        <v>3446.9619090420656</v>
      </c>
      <c r="AI52" s="10">
        <v>3614.3740552522845</v>
      </c>
      <c r="AJ52" s="10">
        <v>4361.4628541372194</v>
      </c>
      <c r="AK52" s="10">
        <v>5098.2907431730973</v>
      </c>
      <c r="AL52" s="10">
        <v>4886.5783480026321</v>
      </c>
      <c r="AM52" s="10">
        <v>5595.125641862257</v>
      </c>
      <c r="AN52" s="10">
        <v>6166.8866576964438</v>
      </c>
    </row>
    <row r="53" spans="1:40" x14ac:dyDescent="0.2">
      <c r="A53" s="11" t="s">
        <v>6</v>
      </c>
      <c r="B53" s="24">
        <f t="shared" si="17"/>
        <v>8.0533512904042439</v>
      </c>
      <c r="C53" s="24">
        <f t="shared" si="18"/>
        <v>0.85674437138872261</v>
      </c>
      <c r="D53" s="24">
        <f t="shared" si="19"/>
        <v>0.93656155022084697</v>
      </c>
      <c r="E53" s="24">
        <f t="shared" si="20"/>
        <v>1.9780950446041028</v>
      </c>
      <c r="F53" s="24">
        <f t="shared" si="21"/>
        <v>12.004249818058028</v>
      </c>
      <c r="G53" s="24">
        <f t="shared" si="22"/>
        <v>26.378467193750371</v>
      </c>
      <c r="H53" s="24">
        <f t="shared" si="23"/>
        <v>24.917937592244595</v>
      </c>
      <c r="I53" s="24">
        <f t="shared" si="24"/>
        <v>47.466752177058801</v>
      </c>
      <c r="J53" s="24">
        <f t="shared" si="25"/>
        <v>5.5510091067592482</v>
      </c>
      <c r="K53" s="24">
        <f t="shared" si="26"/>
        <v>10.891874735505715</v>
      </c>
      <c r="L53" s="24">
        <f t="shared" si="27"/>
        <v>21.416639437214339</v>
      </c>
      <c r="M53" s="24">
        <f t="shared" si="28"/>
        <v>10.957387615051122</v>
      </c>
      <c r="N53" s="25">
        <f t="shared" si="29"/>
        <v>9.0028713052276128</v>
      </c>
      <c r="O53" s="25">
        <f t="shared" si="30"/>
        <v>9.5402967586018885</v>
      </c>
      <c r="P53" s="25">
        <f t="shared" si="31"/>
        <v>5.0616119200154071</v>
      </c>
      <c r="Q53" s="25">
        <f t="shared" si="32"/>
        <v>9.3826338898041648</v>
      </c>
      <c r="R53" s="25">
        <f t="shared" si="32"/>
        <v>9.2191964254474232</v>
      </c>
      <c r="S53" s="25">
        <f t="shared" si="33"/>
        <v>13.615698764544215</v>
      </c>
      <c r="T53" s="32"/>
      <c r="U53" s="32"/>
      <c r="V53" s="11" t="s">
        <v>6</v>
      </c>
      <c r="W53" s="9">
        <v>74.934269999999998</v>
      </c>
      <c r="X53" s="9">
        <v>70.26600000000002</v>
      </c>
      <c r="Y53" s="9">
        <v>76.12954000000002</v>
      </c>
      <c r="Z53" s="9">
        <v>54.143000000000022</v>
      </c>
      <c r="AA53" s="9">
        <v>85.453069999999997</v>
      </c>
      <c r="AB53" s="9">
        <v>105.70364000000001</v>
      </c>
      <c r="AC53" s="9">
        <v>123.99100000000001</v>
      </c>
      <c r="AD53" s="9">
        <v>203.54640999999998</v>
      </c>
      <c r="AE53" s="9">
        <v>114.70491</v>
      </c>
      <c r="AF53" s="9">
        <v>151.232</v>
      </c>
      <c r="AG53" s="9">
        <v>202.66046000000003</v>
      </c>
      <c r="AH53" s="9">
        <v>172.53200000000001</v>
      </c>
      <c r="AI53" s="10">
        <v>210.62169342562427</v>
      </c>
      <c r="AJ53" s="10">
        <v>245.78900000000002</v>
      </c>
      <c r="AK53" s="10">
        <v>324.79771779796897</v>
      </c>
      <c r="AL53" s="10">
        <v>246.43400000000003</v>
      </c>
      <c r="AM53" s="10">
        <v>217.50191651145394</v>
      </c>
      <c r="AN53" s="10">
        <v>311.46400000000006</v>
      </c>
    </row>
    <row r="54" spans="1:40" x14ac:dyDescent="0.2">
      <c r="A54" s="11" t="s">
        <v>7</v>
      </c>
      <c r="B54" s="24">
        <f t="shared" si="17"/>
        <v>24.380876401163402</v>
      </c>
      <c r="C54" s="24">
        <f t="shared" si="18"/>
        <v>13.531371966252474</v>
      </c>
      <c r="D54" s="24">
        <f t="shared" si="19"/>
        <v>11.236945844109748</v>
      </c>
      <c r="E54" s="24">
        <f t="shared" si="20"/>
        <v>11.91646203746417</v>
      </c>
      <c r="F54" s="24">
        <f t="shared" si="21"/>
        <v>13.201766586789274</v>
      </c>
      <c r="G54" s="24">
        <f t="shared" si="22"/>
        <v>13.40072278963034</v>
      </c>
      <c r="H54" s="24">
        <f t="shared" si="23"/>
        <v>21.785830291031751</v>
      </c>
      <c r="I54" s="24">
        <f t="shared" si="24"/>
        <v>16.827197455818222</v>
      </c>
      <c r="J54" s="24">
        <f t="shared" si="25"/>
        <v>14.390139049250262</v>
      </c>
      <c r="K54" s="24">
        <f t="shared" si="26"/>
        <v>26.06152877478662</v>
      </c>
      <c r="L54" s="24">
        <f t="shared" si="27"/>
        <v>19.853913947106662</v>
      </c>
      <c r="M54" s="24">
        <f t="shared" si="28"/>
        <v>10.541050991411897</v>
      </c>
      <c r="N54" s="25">
        <f t="shared" si="29"/>
        <v>7.1857183053034737</v>
      </c>
      <c r="O54" s="25">
        <f t="shared" si="30"/>
        <v>7.4506097854312117</v>
      </c>
      <c r="P54" s="25">
        <f t="shared" si="31"/>
        <v>9.3921781637382402</v>
      </c>
      <c r="Q54" s="25">
        <f t="shared" si="32"/>
        <v>13.548698668649612</v>
      </c>
      <c r="R54" s="25">
        <f t="shared" si="32"/>
        <v>13.075970940582526</v>
      </c>
      <c r="S54" s="25">
        <f t="shared" si="33"/>
        <v>13.732128417004477</v>
      </c>
      <c r="T54" s="32"/>
      <c r="U54" s="32"/>
      <c r="V54" s="11" t="s">
        <v>7</v>
      </c>
      <c r="W54" s="9">
        <v>589.15416999999968</v>
      </c>
      <c r="X54" s="9">
        <v>587.12450000000024</v>
      </c>
      <c r="Y54" s="9">
        <v>680.95842999999979</v>
      </c>
      <c r="Z54" s="9">
        <v>812.21708000000024</v>
      </c>
      <c r="AA54" s="9">
        <v>686.75256000000024</v>
      </c>
      <c r="AB54" s="9">
        <v>731.07578999999987</v>
      </c>
      <c r="AC54" s="9">
        <v>843.46502999999996</v>
      </c>
      <c r="AD54" s="9">
        <v>1124.6554900000006</v>
      </c>
      <c r="AE54" s="9">
        <v>1084.4430999999997</v>
      </c>
      <c r="AF54" s="9">
        <v>1216.0303900000004</v>
      </c>
      <c r="AG54" s="9">
        <v>1096.5646400000003</v>
      </c>
      <c r="AH54" s="9">
        <v>862.34034833160365</v>
      </c>
      <c r="AI54" s="10">
        <v>901.79056367487965</v>
      </c>
      <c r="AJ54" s="10">
        <v>1054.3037703250209</v>
      </c>
      <c r="AK54" s="10">
        <v>1328.0648802797948</v>
      </c>
      <c r="AL54" s="10">
        <v>1402.5184606082867</v>
      </c>
      <c r="AM54" s="10">
        <v>1381.0752625606162</v>
      </c>
      <c r="AN54" s="10">
        <v>1498.3474793697226</v>
      </c>
    </row>
    <row r="55" spans="1:40" x14ac:dyDescent="0.2">
      <c r="A55" s="11" t="s">
        <v>8</v>
      </c>
      <c r="B55" s="24">
        <f t="shared" si="17"/>
        <v>16.552866423323646</v>
      </c>
      <c r="C55" s="24">
        <f t="shared" si="18"/>
        <v>18.945512551602981</v>
      </c>
      <c r="D55" s="24">
        <f t="shared" si="19"/>
        <v>9.3346943562360085</v>
      </c>
      <c r="E55" s="24">
        <f t="shared" si="20"/>
        <v>19.583640740215653</v>
      </c>
      <c r="F55" s="24">
        <f t="shared" si="21"/>
        <v>13.745971548170258</v>
      </c>
      <c r="G55" s="24">
        <f t="shared" si="22"/>
        <v>11.969660516170224</v>
      </c>
      <c r="H55" s="24">
        <f t="shared" si="23"/>
        <v>14.159484416718609</v>
      </c>
      <c r="I55" s="24">
        <f t="shared" si="24"/>
        <v>39.683090744334848</v>
      </c>
      <c r="J55" s="24">
        <f t="shared" si="25"/>
        <v>16.404504001323904</v>
      </c>
      <c r="K55" s="24">
        <f t="shared" si="26"/>
        <v>17.220720843793742</v>
      </c>
      <c r="L55" s="24">
        <f t="shared" si="27"/>
        <v>13.150661548564052</v>
      </c>
      <c r="M55" s="24">
        <f t="shared" si="28"/>
        <v>7.5513399727418218</v>
      </c>
      <c r="N55" s="25">
        <f t="shared" si="29"/>
        <v>4.6605406008211103</v>
      </c>
      <c r="O55" s="25">
        <f t="shared" si="30"/>
        <v>6.3214672568566925</v>
      </c>
      <c r="P55" s="25">
        <f t="shared" si="31"/>
        <v>5.2636506189741761</v>
      </c>
      <c r="Q55" s="25">
        <f t="shared" si="32"/>
        <v>3.1515802745403145</v>
      </c>
      <c r="R55" s="25">
        <f t="shared" si="32"/>
        <v>5.7148651153538568</v>
      </c>
      <c r="S55" s="25">
        <f t="shared" si="33"/>
        <v>7.2596685311883942</v>
      </c>
      <c r="T55" s="32"/>
      <c r="U55" s="32"/>
      <c r="V55" s="11" t="s">
        <v>8</v>
      </c>
      <c r="W55" s="9">
        <v>1109.83799</v>
      </c>
      <c r="X55" s="9">
        <v>1399.8829499999995</v>
      </c>
      <c r="Y55" s="9">
        <v>1339.6394700000003</v>
      </c>
      <c r="Z55" s="9">
        <v>1516.5974700000004</v>
      </c>
      <c r="AA55" s="9">
        <v>1435.2194699999998</v>
      </c>
      <c r="AB55" s="9">
        <v>1451.6199500000002</v>
      </c>
      <c r="AC55" s="9">
        <v>1861.1635300000003</v>
      </c>
      <c r="AD55" s="9">
        <v>2860.3942100000004</v>
      </c>
      <c r="AE55" s="9">
        <v>2366.2630700000013</v>
      </c>
      <c r="AF55" s="9">
        <v>2613.9904600000009</v>
      </c>
      <c r="AG55" s="9">
        <v>2520.0432600000004</v>
      </c>
      <c r="AH55" s="9">
        <v>2653.6538921214787</v>
      </c>
      <c r="AI55" s="10">
        <v>2894.5638542860756</v>
      </c>
      <c r="AJ55" s="10">
        <v>3426.2199463134134</v>
      </c>
      <c r="AK55" s="10">
        <v>3680.6853084112986</v>
      </c>
      <c r="AL55" s="10">
        <v>3564.5926872792702</v>
      </c>
      <c r="AM55" s="10">
        <v>3479.9626491160625</v>
      </c>
      <c r="AN55" s="10">
        <v>3635.0404698500643</v>
      </c>
    </row>
    <row r="56" spans="1:40" x14ac:dyDescent="0.2">
      <c r="A56" s="11" t="s">
        <v>9</v>
      </c>
      <c r="B56" s="24">
        <f t="shared" si="17"/>
        <v>13.111172975401875</v>
      </c>
      <c r="C56" s="24">
        <f t="shared" si="18"/>
        <v>9.1171559940928244</v>
      </c>
      <c r="D56" s="24">
        <f t="shared" si="19"/>
        <v>17.244827472947684</v>
      </c>
      <c r="E56" s="24">
        <f t="shared" si="20"/>
        <v>8.5899685583937035</v>
      </c>
      <c r="F56" s="24">
        <f t="shared" si="21"/>
        <v>5.0103538798859528</v>
      </c>
      <c r="G56" s="24">
        <f t="shared" si="22"/>
        <v>4.85021784207248</v>
      </c>
      <c r="H56" s="24">
        <f t="shared" si="23"/>
        <v>7.5401548102260127</v>
      </c>
      <c r="I56" s="24">
        <f t="shared" si="24"/>
        <v>7.6053436162242596</v>
      </c>
      <c r="J56" s="24">
        <f t="shared" si="25"/>
        <v>11.652643915612341</v>
      </c>
      <c r="K56" s="24">
        <f t="shared" si="26"/>
        <v>20.185218979421212</v>
      </c>
      <c r="L56" s="24">
        <f t="shared" si="27"/>
        <v>9.2743875619521265</v>
      </c>
      <c r="M56" s="24">
        <f t="shared" si="28"/>
        <v>3.2638574569125245</v>
      </c>
      <c r="N56" s="25">
        <f t="shared" si="29"/>
        <v>3.9851793620055442</v>
      </c>
      <c r="O56" s="25">
        <f t="shared" si="30"/>
        <v>8.0965841713917381</v>
      </c>
      <c r="P56" s="25">
        <f t="shared" si="31"/>
        <v>8.7495809964196756</v>
      </c>
      <c r="Q56" s="25">
        <f t="shared" si="32"/>
        <v>7.3616648122418544</v>
      </c>
      <c r="R56" s="25">
        <f t="shared" si="32"/>
        <v>5.9811253443140844</v>
      </c>
      <c r="S56" s="25">
        <f t="shared" si="33"/>
        <v>6.2186874284192299</v>
      </c>
      <c r="T56" s="32"/>
      <c r="U56" s="32"/>
      <c r="V56" s="11" t="s">
        <v>9</v>
      </c>
      <c r="W56" s="9">
        <v>909.23032000000035</v>
      </c>
      <c r="X56" s="9">
        <v>1028.5992699999997</v>
      </c>
      <c r="Y56" s="9">
        <v>1259.2413599999998</v>
      </c>
      <c r="Z56" s="9">
        <v>1257.0127499999996</v>
      </c>
      <c r="AA56" s="9">
        <v>1499.3751299999992</v>
      </c>
      <c r="AB56" s="9">
        <v>1478.96821</v>
      </c>
      <c r="AC56" s="9">
        <v>1679.0970900000004</v>
      </c>
      <c r="AD56" s="9">
        <v>1679.7351500000004</v>
      </c>
      <c r="AE56" s="9">
        <v>1889.7029000000007</v>
      </c>
      <c r="AF56" s="9">
        <v>2054.4266100000009</v>
      </c>
      <c r="AG56" s="9">
        <v>1986.7458499999991</v>
      </c>
      <c r="AH56" s="9">
        <v>1807.523789835077</v>
      </c>
      <c r="AI56" s="10">
        <v>2151.4340472813356</v>
      </c>
      <c r="AJ56" s="10">
        <v>2514.9190206483563</v>
      </c>
      <c r="AK56" s="10">
        <v>2873.3246940218501</v>
      </c>
      <c r="AL56" s="10">
        <v>2726.231159917234</v>
      </c>
      <c r="AM56" s="10">
        <v>2754.7303334262729</v>
      </c>
      <c r="AN56" s="10">
        <v>2917.1589999999992</v>
      </c>
    </row>
    <row r="57" spans="1:40" x14ac:dyDescent="0.2">
      <c r="A57" s="11" t="s">
        <v>10</v>
      </c>
      <c r="B57" s="24">
        <f t="shared" si="17"/>
        <v>16.276099346049175</v>
      </c>
      <c r="C57" s="24">
        <f t="shared" si="18"/>
        <v>20.396991294379273</v>
      </c>
      <c r="D57" s="24">
        <f t="shared" si="19"/>
        <v>13.824152812384913</v>
      </c>
      <c r="E57" s="24">
        <f t="shared" si="20"/>
        <v>10.766641837635214</v>
      </c>
      <c r="F57" s="24">
        <f t="shared" si="21"/>
        <v>9.1462636068544896</v>
      </c>
      <c r="G57" s="24">
        <f t="shared" si="22"/>
        <v>12.495737258182933</v>
      </c>
      <c r="H57" s="24">
        <f t="shared" si="23"/>
        <v>16.173984259497175</v>
      </c>
      <c r="I57" s="24">
        <f t="shared" si="24"/>
        <v>18.446437669432271</v>
      </c>
      <c r="J57" s="24">
        <f t="shared" si="25"/>
        <v>18.775240484207689</v>
      </c>
      <c r="K57" s="24">
        <f t="shared" si="26"/>
        <v>13.90852422963188</v>
      </c>
      <c r="L57" s="24">
        <f t="shared" si="27"/>
        <v>14.762674287667043</v>
      </c>
      <c r="M57" s="24">
        <f t="shared" si="28"/>
        <v>12.122944839763603</v>
      </c>
      <c r="N57" s="25">
        <f t="shared" si="29"/>
        <v>15.688518240601686</v>
      </c>
      <c r="O57" s="25">
        <f t="shared" si="30"/>
        <v>16.15111923354273</v>
      </c>
      <c r="P57" s="25">
        <f t="shared" si="31"/>
        <v>10.542435116269587</v>
      </c>
      <c r="Q57" s="25">
        <f t="shared" si="32"/>
        <v>5.4646080964132207</v>
      </c>
      <c r="R57" s="25">
        <f t="shared" si="32"/>
        <v>19.367687611165366</v>
      </c>
      <c r="S57" s="25">
        <f t="shared" si="33"/>
        <v>7.2782509251017284</v>
      </c>
      <c r="T57" s="32"/>
      <c r="U57" s="32"/>
      <c r="V57" s="11" t="s">
        <v>10</v>
      </c>
      <c r="W57" s="9">
        <v>1640.6019299999991</v>
      </c>
      <c r="X57" s="9">
        <v>1892.5095099999999</v>
      </c>
      <c r="Y57" s="9">
        <v>1957.6968199999999</v>
      </c>
      <c r="Z57" s="9">
        <v>1915.7412600000002</v>
      </c>
      <c r="AA57" s="9">
        <v>1864.9837499999999</v>
      </c>
      <c r="AB57" s="9">
        <v>2136.3597399999999</v>
      </c>
      <c r="AC57" s="9">
        <v>2471.598300000001</v>
      </c>
      <c r="AD57" s="9">
        <v>2782.5570400000024</v>
      </c>
      <c r="AE57" s="9">
        <v>2687.3989199999987</v>
      </c>
      <c r="AF57" s="9">
        <v>2727.04432</v>
      </c>
      <c r="AG57" s="9">
        <v>2649.9128299999993</v>
      </c>
      <c r="AH57" s="9">
        <v>2532.0580441244147</v>
      </c>
      <c r="AI57" s="10">
        <v>2775.249297204969</v>
      </c>
      <c r="AJ57" s="10">
        <v>3146.3112213900749</v>
      </c>
      <c r="AK57" s="10">
        <v>3186.8152090631265</v>
      </c>
      <c r="AL57" s="10">
        <v>3277.9863802195573</v>
      </c>
      <c r="AM57" s="10">
        <v>3589.9725205367404</v>
      </c>
      <c r="AN57" s="10">
        <v>3710.3419870925304</v>
      </c>
    </row>
    <row r="58" spans="1:40" x14ac:dyDescent="0.2">
      <c r="A58" s="11" t="s">
        <v>11</v>
      </c>
      <c r="B58" s="24">
        <f t="shared" si="17"/>
        <v>19.542293853268617</v>
      </c>
      <c r="C58" s="24">
        <f t="shared" si="18"/>
        <v>3.4470599371085813</v>
      </c>
      <c r="D58" s="24">
        <f t="shared" si="19"/>
        <v>8.9045787121143327</v>
      </c>
      <c r="E58" s="24">
        <f t="shared" si="20"/>
        <v>9.5828069539992047</v>
      </c>
      <c r="F58" s="24">
        <f t="shared" si="21"/>
        <v>10.533571831420778</v>
      </c>
      <c r="G58" s="24">
        <f t="shared" si="22"/>
        <v>7.4290977996451453</v>
      </c>
      <c r="H58" s="24">
        <f t="shared" si="23"/>
        <v>11.097186633109501</v>
      </c>
      <c r="I58" s="24">
        <f t="shared" si="24"/>
        <v>8.9087255918645116</v>
      </c>
      <c r="J58" s="24">
        <f t="shared" si="25"/>
        <v>10.924589064904563</v>
      </c>
      <c r="K58" s="24">
        <f t="shared" si="26"/>
        <v>16.828329216696307</v>
      </c>
      <c r="L58" s="24">
        <f t="shared" si="27"/>
        <v>22.366693756747388</v>
      </c>
      <c r="M58" s="24">
        <f t="shared" si="28"/>
        <v>7.6602796659953887</v>
      </c>
      <c r="N58" s="25">
        <f t="shared" si="29"/>
        <v>4.8380060873088224</v>
      </c>
      <c r="O58" s="25">
        <f t="shared" si="30"/>
        <v>9.8654450047663342</v>
      </c>
      <c r="P58" s="25">
        <f t="shared" si="31"/>
        <v>7.4963830939395573</v>
      </c>
      <c r="Q58" s="25">
        <f t="shared" si="32"/>
        <v>3.5388451868565998</v>
      </c>
      <c r="R58" s="25">
        <f t="shared" si="32"/>
        <v>8.6922929016995756</v>
      </c>
      <c r="S58" s="25">
        <f t="shared" si="33"/>
        <v>9.6018107312693992</v>
      </c>
      <c r="T58" s="32"/>
      <c r="U58" s="32"/>
      <c r="V58" s="11" t="s">
        <v>11</v>
      </c>
      <c r="W58" s="9">
        <v>696.8108299999999</v>
      </c>
      <c r="X58" s="9">
        <v>504.25638999999995</v>
      </c>
      <c r="Y58" s="9">
        <v>497.76639</v>
      </c>
      <c r="Z58" s="9">
        <v>694.57988999999975</v>
      </c>
      <c r="AA58" s="9">
        <v>696.09503000000007</v>
      </c>
      <c r="AB58" s="9">
        <v>743.10423000000014</v>
      </c>
      <c r="AC58" s="9">
        <v>780.21675999999968</v>
      </c>
      <c r="AD58" s="9">
        <v>921.88370999999984</v>
      </c>
      <c r="AE58" s="9">
        <v>1160.2483099999999</v>
      </c>
      <c r="AF58" s="9">
        <v>1501.5330800000004</v>
      </c>
      <c r="AG58" s="9">
        <v>1536.2695700000002</v>
      </c>
      <c r="AH58" s="9">
        <v>1408.1103482287383</v>
      </c>
      <c r="AI58" s="10">
        <v>1383.6292876881084</v>
      </c>
      <c r="AJ58" s="10">
        <v>1594.1187494571543</v>
      </c>
      <c r="AK58" s="10">
        <v>1667.1239774423361</v>
      </c>
      <c r="AL58" s="10">
        <v>1463.288410343949</v>
      </c>
      <c r="AM58" s="10">
        <v>1469.3246240589488</v>
      </c>
      <c r="AN58" s="10">
        <v>1580.0457251873256</v>
      </c>
    </row>
    <row r="59" spans="1:40" x14ac:dyDescent="0.2">
      <c r="A59" s="11" t="s">
        <v>12</v>
      </c>
      <c r="B59" s="24">
        <f t="shared" si="17"/>
        <v>12.277439152413548</v>
      </c>
      <c r="C59" s="24">
        <f t="shared" si="18"/>
        <v>11.179518829683893</v>
      </c>
      <c r="D59" s="24">
        <f t="shared" si="19"/>
        <v>9.8128783220731286</v>
      </c>
      <c r="E59" s="24">
        <f t="shared" si="20"/>
        <v>14.688754284408553</v>
      </c>
      <c r="F59" s="24">
        <f t="shared" si="21"/>
        <v>15.356195835715406</v>
      </c>
      <c r="G59" s="24">
        <f t="shared" si="22"/>
        <v>16.880815015541426</v>
      </c>
      <c r="H59" s="24">
        <f t="shared" si="23"/>
        <v>30.478114933500954</v>
      </c>
      <c r="I59" s="24">
        <f t="shared" si="24"/>
        <v>38.828506705908204</v>
      </c>
      <c r="J59" s="24">
        <f t="shared" si="25"/>
        <v>34.398018145090674</v>
      </c>
      <c r="K59" s="24">
        <f t="shared" si="26"/>
        <v>27.374392516797734</v>
      </c>
      <c r="L59" s="24">
        <f t="shared" si="27"/>
        <v>22.055141086827625</v>
      </c>
      <c r="M59" s="24">
        <f t="shared" si="28"/>
        <v>5.7291871403119909</v>
      </c>
      <c r="N59" s="25">
        <f t="shared" si="29"/>
        <v>8.7796372533264062</v>
      </c>
      <c r="O59" s="25">
        <f t="shared" si="30"/>
        <v>7.6078316973146807</v>
      </c>
      <c r="P59" s="25">
        <f t="shared" si="31"/>
        <v>6.7140881908138192</v>
      </c>
      <c r="Q59" s="25">
        <f t="shared" si="32"/>
        <v>7.6140199448674517</v>
      </c>
      <c r="R59" s="25">
        <f t="shared" si="32"/>
        <v>6.6322898391571936</v>
      </c>
      <c r="S59" s="25">
        <f t="shared" si="33"/>
        <v>7.46320385917309</v>
      </c>
      <c r="T59" s="32"/>
      <c r="U59" s="32"/>
      <c r="V59" s="11" t="s">
        <v>12</v>
      </c>
      <c r="W59" s="9">
        <v>4675.2158400000017</v>
      </c>
      <c r="X59" s="9">
        <v>5449.9600500000015</v>
      </c>
      <c r="Y59" s="9">
        <v>6481.3575500000015</v>
      </c>
      <c r="Z59" s="9">
        <v>7072.4639399999978</v>
      </c>
      <c r="AA59" s="9">
        <v>8050.4363400000038</v>
      </c>
      <c r="AB59" s="9">
        <v>8518.932519999993</v>
      </c>
      <c r="AC59" s="9">
        <v>11192.033389999995</v>
      </c>
      <c r="AD59" s="9">
        <v>14645.212299999999</v>
      </c>
      <c r="AE59" s="9">
        <v>16185.463350000007</v>
      </c>
      <c r="AF59" s="9">
        <v>17012.077390000013</v>
      </c>
      <c r="AG59" s="9">
        <v>17698.838310000003</v>
      </c>
      <c r="AH59" s="9">
        <v>14968.16849425534</v>
      </c>
      <c r="AI59" s="10">
        <v>15485.79009895691</v>
      </c>
      <c r="AJ59" s="10">
        <v>16474.768939463589</v>
      </c>
      <c r="AK59" s="10">
        <v>18749.788981228885</v>
      </c>
      <c r="AL59" s="10">
        <v>20378.50263839601</v>
      </c>
      <c r="AM59" s="10">
        <v>21365.880687293076</v>
      </c>
      <c r="AN59" s="10">
        <v>22931.979577985974</v>
      </c>
    </row>
    <row r="60" spans="1:40" x14ac:dyDescent="0.2">
      <c r="A60" s="11" t="s">
        <v>13</v>
      </c>
      <c r="B60" s="24">
        <f t="shared" si="17"/>
        <v>17.33541247869233</v>
      </c>
      <c r="C60" s="24">
        <f t="shared" si="18"/>
        <v>12.380011003033822</v>
      </c>
      <c r="D60" s="24">
        <f t="shared" si="19"/>
        <v>11.587532620538278</v>
      </c>
      <c r="E60" s="24">
        <f t="shared" si="20"/>
        <v>9.6723904102246667</v>
      </c>
      <c r="F60" s="24">
        <f t="shared" si="21"/>
        <v>12.956726299533788</v>
      </c>
      <c r="G60" s="24">
        <f t="shared" si="22"/>
        <v>9.4524994984068922</v>
      </c>
      <c r="H60" s="24">
        <f t="shared" si="23"/>
        <v>19.186375713983299</v>
      </c>
      <c r="I60" s="24">
        <f t="shared" si="24"/>
        <v>42.120865445430269</v>
      </c>
      <c r="J60" s="24">
        <f t="shared" si="25"/>
        <v>25.756385658231736</v>
      </c>
      <c r="K60" s="24">
        <f t="shared" si="26"/>
        <v>21.829238561875215</v>
      </c>
      <c r="L60" s="24">
        <f t="shared" si="27"/>
        <v>13.009373264382415</v>
      </c>
      <c r="M60" s="24">
        <f t="shared" si="28"/>
        <v>10.493371656581186</v>
      </c>
      <c r="N60" s="25">
        <f t="shared" si="29"/>
        <v>6.6516204297496371</v>
      </c>
      <c r="O60" s="25">
        <f t="shared" si="30"/>
        <v>6.8217526216780762</v>
      </c>
      <c r="P60" s="25">
        <f t="shared" si="31"/>
        <v>10.095079439398148</v>
      </c>
      <c r="Q60" s="25">
        <f t="shared" si="32"/>
        <v>7.7941642254638328</v>
      </c>
      <c r="R60" s="25">
        <f t="shared" si="32"/>
        <v>4.3346643727157383</v>
      </c>
      <c r="S60" s="25">
        <f t="shared" si="33"/>
        <v>6.6715207181009708</v>
      </c>
      <c r="T60" s="32"/>
      <c r="U60" s="32"/>
      <c r="V60" s="11" t="s">
        <v>13</v>
      </c>
      <c r="W60" s="9">
        <v>1346.53404</v>
      </c>
      <c r="X60" s="9">
        <v>1314.1830000000002</v>
      </c>
      <c r="Y60" s="9">
        <v>1511.8006200000004</v>
      </c>
      <c r="Z60" s="9">
        <v>1429.6785399999999</v>
      </c>
      <c r="AA60" s="9">
        <v>1619.0221600000002</v>
      </c>
      <c r="AB60" s="9">
        <v>1613.0604399999997</v>
      </c>
      <c r="AC60" s="9">
        <v>2133.4690100000003</v>
      </c>
      <c r="AD60" s="9">
        <v>3557.8959600000003</v>
      </c>
      <c r="AE60" s="9">
        <v>3060.5924700000005</v>
      </c>
      <c r="AF60" s="9">
        <v>3377.0505000000007</v>
      </c>
      <c r="AG60" s="9">
        <v>2982.9799800000001</v>
      </c>
      <c r="AH60" s="9">
        <v>2833.0980740754762</v>
      </c>
      <c r="AI60" s="10">
        <v>3366.9918470829994</v>
      </c>
      <c r="AJ60" s="10">
        <v>4155.559659245846</v>
      </c>
      <c r="AK60" s="10">
        <v>4737.5255559406269</v>
      </c>
      <c r="AL60" s="10">
        <v>4291.0975789263794</v>
      </c>
      <c r="AM60" s="10">
        <v>5155.7624947092036</v>
      </c>
      <c r="AN60" s="10">
        <v>5857.6761134224753</v>
      </c>
    </row>
    <row r="61" spans="1:40" x14ac:dyDescent="0.2">
      <c r="A61" s="11" t="s">
        <v>14</v>
      </c>
      <c r="B61" s="24">
        <f t="shared" si="17"/>
        <v>5.8178611727758973</v>
      </c>
      <c r="C61" s="24">
        <f t="shared" si="18"/>
        <v>4.6527242289050363</v>
      </c>
      <c r="D61" s="24">
        <f t="shared" si="19"/>
        <v>7.0750119452789058</v>
      </c>
      <c r="E61" s="24">
        <f t="shared" si="20"/>
        <v>5.6253866610872505</v>
      </c>
      <c r="F61" s="24">
        <f t="shared" si="21"/>
        <v>5.4875655771793719</v>
      </c>
      <c r="G61" s="24">
        <f t="shared" si="22"/>
        <v>14.74405238230268</v>
      </c>
      <c r="H61" s="24">
        <f t="shared" si="23"/>
        <v>17.935755241510666</v>
      </c>
      <c r="I61" s="24">
        <f t="shared" si="24"/>
        <v>15.694796083117998</v>
      </c>
      <c r="J61" s="24">
        <f t="shared" si="25"/>
        <v>10.995017410528138</v>
      </c>
      <c r="K61" s="24">
        <f t="shared" si="26"/>
        <v>24.568851708877911</v>
      </c>
      <c r="L61" s="24">
        <f t="shared" si="27"/>
        <v>15.10288007949811</v>
      </c>
      <c r="M61" s="24">
        <f t="shared" si="28"/>
        <v>8.6650719396624449</v>
      </c>
      <c r="N61" s="25">
        <f t="shared" si="29"/>
        <v>8.2412249717953667</v>
      </c>
      <c r="O61" s="25">
        <f t="shared" si="30"/>
        <v>10.387179393660613</v>
      </c>
      <c r="P61" s="25">
        <f t="shared" si="31"/>
        <v>10.48708618951801</v>
      </c>
      <c r="Q61" s="25">
        <f t="shared" si="32"/>
        <v>13.685709557436198</v>
      </c>
      <c r="R61" s="25">
        <f t="shared" si="32"/>
        <v>9.4762614730719097</v>
      </c>
      <c r="S61" s="25">
        <f t="shared" si="33"/>
        <v>10.941738745576679</v>
      </c>
      <c r="T61" s="32"/>
      <c r="U61" s="32"/>
      <c r="V61" s="11" t="s">
        <v>14</v>
      </c>
      <c r="W61" s="9">
        <v>1605.0128600000012</v>
      </c>
      <c r="X61" s="9">
        <v>1759.7372200000011</v>
      </c>
      <c r="Y61" s="9">
        <v>1742.9689300000009</v>
      </c>
      <c r="Z61" s="9">
        <v>1639.5495200000003</v>
      </c>
      <c r="AA61" s="9">
        <v>1556.9745600000003</v>
      </c>
      <c r="AB61" s="9">
        <v>1786.7683399999994</v>
      </c>
      <c r="AC61" s="9">
        <v>2117.8565100000005</v>
      </c>
      <c r="AD61" s="9">
        <v>2317.0327799999991</v>
      </c>
      <c r="AE61" s="9">
        <v>2254.0729200000001</v>
      </c>
      <c r="AF61" s="9">
        <v>2748.7601699999996</v>
      </c>
      <c r="AG61" s="9">
        <v>2533.3738199999989</v>
      </c>
      <c r="AH61" s="9">
        <v>2621.8832155700529</v>
      </c>
      <c r="AI61" s="10">
        <v>3355.7759633980663</v>
      </c>
      <c r="AJ61" s="10">
        <v>3529.6064221355259</v>
      </c>
      <c r="AK61" s="10">
        <v>3786.9474963786247</v>
      </c>
      <c r="AL61" s="10">
        <v>3621.2306414760019</v>
      </c>
      <c r="AM61" s="10">
        <v>3840.1325357481364</v>
      </c>
      <c r="AN61" s="10">
        <v>4304.7180247326914</v>
      </c>
    </row>
    <row r="62" spans="1:40" x14ac:dyDescent="0.2">
      <c r="A62" s="11" t="s">
        <v>15</v>
      </c>
      <c r="B62" s="24">
        <f t="shared" si="17"/>
        <v>7.2396552051751746</v>
      </c>
      <c r="C62" s="24">
        <f t="shared" si="18"/>
        <v>8.5232687183583309</v>
      </c>
      <c r="D62" s="24">
        <f t="shared" si="19"/>
        <v>10.959231020095643</v>
      </c>
      <c r="E62" s="24">
        <f t="shared" si="20"/>
        <v>6.8199324799386316</v>
      </c>
      <c r="F62" s="24">
        <f t="shared" si="21"/>
        <v>4.7120990846030812</v>
      </c>
      <c r="G62" s="24">
        <f t="shared" si="22"/>
        <v>8.166621594668019</v>
      </c>
      <c r="H62" s="24">
        <f t="shared" si="23"/>
        <v>26.685156521279161</v>
      </c>
      <c r="I62" s="24">
        <f t="shared" si="24"/>
        <v>27.249469887827743</v>
      </c>
      <c r="J62" s="24">
        <f t="shared" si="25"/>
        <v>25.456659022435868</v>
      </c>
      <c r="K62" s="24">
        <f t="shared" si="26"/>
        <v>18.519602814457109</v>
      </c>
      <c r="L62" s="24">
        <f t="shared" si="27"/>
        <v>23.554404929834487</v>
      </c>
      <c r="M62" s="24">
        <f t="shared" si="28"/>
        <v>7.9839190826368425</v>
      </c>
      <c r="N62" s="25">
        <f t="shared" si="29"/>
        <v>6.4387027269260235</v>
      </c>
      <c r="O62" s="25">
        <f t="shared" si="30"/>
        <v>8.5723169669718722</v>
      </c>
      <c r="P62" s="25">
        <f t="shared" si="31"/>
        <v>10.790424817553179</v>
      </c>
      <c r="Q62" s="25">
        <f t="shared" si="32"/>
        <v>7.7860780852069711</v>
      </c>
      <c r="R62" s="25">
        <f t="shared" si="32"/>
        <v>10.128952019328368</v>
      </c>
      <c r="S62" s="25">
        <f t="shared" si="33"/>
        <v>10.847616522187856</v>
      </c>
      <c r="T62" s="32"/>
      <c r="U62" s="32"/>
      <c r="V62" s="11" t="s">
        <v>15</v>
      </c>
      <c r="W62" s="9">
        <v>2173.5012999999985</v>
      </c>
      <c r="X62" s="9">
        <v>2321.3003900000008</v>
      </c>
      <c r="Y62" s="9">
        <v>2751.4966099999997</v>
      </c>
      <c r="Z62" s="9">
        <v>2657.7612100000006</v>
      </c>
      <c r="AA62" s="9">
        <v>3045.1730199999993</v>
      </c>
      <c r="AB62" s="9">
        <v>3099.6702499999988</v>
      </c>
      <c r="AC62" s="9">
        <v>4924.498790000006</v>
      </c>
      <c r="AD62" s="9">
        <v>4584.4636800000017</v>
      </c>
      <c r="AE62" s="9">
        <v>4500.016749999998</v>
      </c>
      <c r="AF62" s="9">
        <v>5154.9408999999969</v>
      </c>
      <c r="AG62" s="9">
        <v>5194.4413100000029</v>
      </c>
      <c r="AH62" s="9">
        <v>5149.42554141656</v>
      </c>
      <c r="AI62" s="10">
        <v>4927.4261882523651</v>
      </c>
      <c r="AJ62" s="10">
        <v>5598.0314522774288</v>
      </c>
      <c r="AK62" s="10">
        <v>5545.6694143060295</v>
      </c>
      <c r="AL62" s="10">
        <v>5973.2656556771053</v>
      </c>
      <c r="AM62" s="10">
        <v>6301.4822274187954</v>
      </c>
      <c r="AN62" s="10">
        <v>6879.7116943073943</v>
      </c>
    </row>
    <row r="63" spans="1:40" x14ac:dyDescent="0.2">
      <c r="A63" s="11"/>
      <c r="B63" s="104"/>
      <c r="C63" s="104"/>
      <c r="D63" s="104"/>
      <c r="E63" s="104"/>
      <c r="F63" s="104"/>
      <c r="G63" s="104"/>
      <c r="H63" s="104"/>
      <c r="I63" s="104"/>
      <c r="J63" s="104"/>
      <c r="K63" s="104"/>
      <c r="L63" s="104"/>
      <c r="M63" s="104"/>
      <c r="N63" s="104"/>
      <c r="O63" s="104"/>
      <c r="P63" s="104"/>
      <c r="Q63" s="104"/>
      <c r="R63" s="104"/>
      <c r="S63" s="104"/>
      <c r="T63" s="32"/>
      <c r="U63" s="32"/>
      <c r="V63" s="11"/>
      <c r="W63" s="109"/>
      <c r="X63" s="109"/>
      <c r="Y63" s="109"/>
      <c r="Z63" s="109"/>
      <c r="AA63" s="109"/>
      <c r="AB63" s="109"/>
      <c r="AC63" s="109"/>
      <c r="AD63" s="109"/>
      <c r="AE63" s="109"/>
      <c r="AF63" s="109"/>
      <c r="AG63" s="109"/>
      <c r="AH63" s="109"/>
      <c r="AI63" s="109"/>
      <c r="AJ63" s="109"/>
      <c r="AK63" s="109"/>
      <c r="AL63" s="109"/>
      <c r="AM63" s="109"/>
      <c r="AN63" s="109"/>
    </row>
    <row r="65" spans="1:40" x14ac:dyDescent="0.2">
      <c r="A65" s="35" t="s">
        <v>154</v>
      </c>
      <c r="B65" s="35"/>
      <c r="C65" s="35"/>
      <c r="D65" s="35"/>
      <c r="E65" s="35"/>
      <c r="F65" s="35"/>
      <c r="G65" s="35"/>
      <c r="H65" s="35"/>
      <c r="I65" s="35"/>
      <c r="J65" s="35"/>
      <c r="K65" s="35"/>
      <c r="L65" s="35"/>
      <c r="M65" s="35"/>
      <c r="N65" s="35"/>
      <c r="O65" s="35"/>
      <c r="P65" s="32"/>
      <c r="Q65" s="32"/>
      <c r="R65" s="32"/>
      <c r="S65" s="32"/>
      <c r="T65" s="32"/>
      <c r="U65" s="32"/>
      <c r="V65" s="56" t="s">
        <v>57</v>
      </c>
      <c r="W65" s="32"/>
      <c r="X65" s="32"/>
      <c r="Y65" s="32"/>
      <c r="Z65" s="32"/>
      <c r="AA65" s="32"/>
      <c r="AB65" s="32"/>
      <c r="AC65" s="32"/>
      <c r="AD65" s="32"/>
      <c r="AE65" s="32"/>
      <c r="AF65" s="32"/>
      <c r="AG65" s="32"/>
      <c r="AH65" s="32"/>
      <c r="AI65" s="32"/>
      <c r="AJ65" s="32"/>
      <c r="AK65" s="32"/>
      <c r="AL65" s="32"/>
      <c r="AM65" s="32"/>
      <c r="AN65" s="100"/>
    </row>
    <row r="66" spans="1:40" x14ac:dyDescent="0.2">
      <c r="A66" s="1"/>
      <c r="B66" s="2"/>
      <c r="C66" s="2"/>
      <c r="D66" s="2"/>
      <c r="E66" s="2"/>
      <c r="F66" s="2"/>
      <c r="G66" s="2"/>
      <c r="H66" s="2"/>
      <c r="I66" s="2"/>
      <c r="J66" s="2"/>
      <c r="K66" s="2"/>
      <c r="L66" s="2"/>
      <c r="M66" s="2"/>
      <c r="N66" s="2"/>
      <c r="O66" s="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100"/>
    </row>
    <row r="67" spans="1:40" ht="15" thickBot="1" x14ac:dyDescent="0.25">
      <c r="A67" s="3" t="s">
        <v>16</v>
      </c>
      <c r="B67" s="4"/>
      <c r="C67" s="4"/>
      <c r="D67" s="4"/>
      <c r="E67" s="4"/>
      <c r="F67" s="4"/>
      <c r="G67" s="4"/>
      <c r="H67" s="4"/>
      <c r="I67" s="4"/>
      <c r="J67" s="4"/>
      <c r="K67" s="4"/>
      <c r="L67" s="4"/>
      <c r="M67" s="4"/>
      <c r="N67" s="12"/>
      <c r="P67" s="32"/>
      <c r="Q67" s="32"/>
      <c r="R67" s="32"/>
      <c r="S67" s="12" t="s">
        <v>23</v>
      </c>
      <c r="T67" s="32"/>
      <c r="U67" s="32"/>
      <c r="V67" s="50" t="s">
        <v>215</v>
      </c>
      <c r="W67" s="57"/>
      <c r="X67" s="57"/>
      <c r="Y67" s="57"/>
      <c r="Z67" s="57"/>
      <c r="AA67" s="57"/>
      <c r="AB67" s="58" t="s">
        <v>43</v>
      </c>
      <c r="AC67" s="57"/>
      <c r="AD67" s="57"/>
      <c r="AE67" s="57"/>
      <c r="AF67" s="57"/>
      <c r="AG67" s="57"/>
      <c r="AH67" s="57"/>
      <c r="AI67" s="57"/>
      <c r="AJ67" s="32"/>
      <c r="AK67" s="32"/>
      <c r="AL67" s="32"/>
      <c r="AM67" s="32"/>
      <c r="AN67" s="12" t="s">
        <v>26</v>
      </c>
    </row>
    <row r="68" spans="1:40" ht="18" customHeight="1" thickBot="1" x14ac:dyDescent="0.25">
      <c r="A68" s="34" t="s">
        <v>24</v>
      </c>
      <c r="B68" s="41">
        <v>2005</v>
      </c>
      <c r="C68" s="41">
        <v>2006</v>
      </c>
      <c r="D68" s="41">
        <v>2007</v>
      </c>
      <c r="E68" s="41">
        <v>2008</v>
      </c>
      <c r="F68" s="41">
        <v>2009</v>
      </c>
      <c r="G68" s="41">
        <v>2010</v>
      </c>
      <c r="H68" s="41">
        <v>2011</v>
      </c>
      <c r="I68" s="41">
        <v>2012</v>
      </c>
      <c r="J68" s="41">
        <v>2013</v>
      </c>
      <c r="K68" s="41">
        <v>2014</v>
      </c>
      <c r="L68" s="41">
        <v>2015</v>
      </c>
      <c r="M68" s="41">
        <v>2016</v>
      </c>
      <c r="N68" s="42">
        <v>2017</v>
      </c>
      <c r="O68" s="42">
        <v>2018</v>
      </c>
      <c r="P68" s="42">
        <v>2019</v>
      </c>
      <c r="Q68" s="42">
        <v>2020</v>
      </c>
      <c r="R68" s="42">
        <v>2021</v>
      </c>
      <c r="S68" s="42">
        <v>2022</v>
      </c>
      <c r="T68" s="32"/>
      <c r="U68" s="32"/>
      <c r="V68" s="66" t="s">
        <v>24</v>
      </c>
      <c r="W68" s="67">
        <v>2005</v>
      </c>
      <c r="X68" s="67">
        <v>2006</v>
      </c>
      <c r="Y68" s="67">
        <v>2007</v>
      </c>
      <c r="Z68" s="67">
        <v>2008</v>
      </c>
      <c r="AA68" s="67">
        <v>2009</v>
      </c>
      <c r="AB68" s="67">
        <v>2010</v>
      </c>
      <c r="AC68" s="67">
        <v>2011</v>
      </c>
      <c r="AD68" s="67">
        <v>2012</v>
      </c>
      <c r="AE68" s="67">
        <v>2013</v>
      </c>
      <c r="AF68" s="67">
        <v>2014</v>
      </c>
      <c r="AG68" s="67">
        <v>2015</v>
      </c>
      <c r="AH68" s="67">
        <v>2016</v>
      </c>
      <c r="AI68" s="67">
        <v>2017</v>
      </c>
      <c r="AJ68" s="67">
        <v>2018</v>
      </c>
      <c r="AK68" s="67">
        <v>2019</v>
      </c>
      <c r="AL68" s="67">
        <v>2020</v>
      </c>
      <c r="AM68" s="67">
        <v>2021</v>
      </c>
      <c r="AN68" s="68">
        <v>2022</v>
      </c>
    </row>
    <row r="69" spans="1:40" ht="22.5" x14ac:dyDescent="0.2">
      <c r="A69" s="5" t="s">
        <v>1</v>
      </c>
      <c r="B69" s="14">
        <f t="shared" ref="B69:S69" si="34">B5/W69*100</f>
        <v>0.51054240945411333</v>
      </c>
      <c r="C69" s="14">
        <f t="shared" si="34"/>
        <v>0.60289292381956638</v>
      </c>
      <c r="D69" s="14">
        <f t="shared" si="34"/>
        <v>0.6218143268792149</v>
      </c>
      <c r="E69" s="14">
        <f t="shared" si="34"/>
        <v>0.50353873410956018</v>
      </c>
      <c r="F69" s="14">
        <f t="shared" si="34"/>
        <v>0.51173399464091773</v>
      </c>
      <c r="G69" s="14">
        <f t="shared" si="34"/>
        <v>0.61697527068302438</v>
      </c>
      <c r="H69" s="14">
        <f t="shared" si="34"/>
        <v>1.0744937522369304</v>
      </c>
      <c r="I69" s="14">
        <f t="shared" si="34"/>
        <v>1.5770438693932503</v>
      </c>
      <c r="J69" s="14">
        <f t="shared" si="34"/>
        <v>1.6231072479659474</v>
      </c>
      <c r="K69" s="14">
        <f t="shared" si="34"/>
        <v>1.6314797813732467</v>
      </c>
      <c r="L69" s="14">
        <f t="shared" si="34"/>
        <v>1.4896053980293034</v>
      </c>
      <c r="M69" s="14">
        <f t="shared" si="34"/>
        <v>0.62091094753887599</v>
      </c>
      <c r="N69" s="15">
        <f t="shared" si="34"/>
        <v>0.66623635197546338</v>
      </c>
      <c r="O69" s="15">
        <f t="shared" si="34"/>
        <v>0.77632467007328876</v>
      </c>
      <c r="P69" s="15">
        <f t="shared" si="34"/>
        <v>0.67363809338658998</v>
      </c>
      <c r="Q69" s="15">
        <f t="shared" si="34"/>
        <v>0.72949827042288118</v>
      </c>
      <c r="R69" s="15">
        <f t="shared" si="34"/>
        <v>0.69278499848519381</v>
      </c>
      <c r="S69" s="15">
        <f t="shared" si="34"/>
        <v>0.65312737348136507</v>
      </c>
      <c r="T69" s="32"/>
      <c r="U69" s="32"/>
      <c r="V69" s="5" t="s">
        <v>1</v>
      </c>
      <c r="W69" s="46">
        <v>945874</v>
      </c>
      <c r="X69" s="46">
        <v>1004313</v>
      </c>
      <c r="Y69" s="46">
        <v>1155283</v>
      </c>
      <c r="Z69" s="46">
        <v>1182472</v>
      </c>
      <c r="AA69" s="46">
        <v>1091978</v>
      </c>
      <c r="AB69" s="46">
        <v>1084017</v>
      </c>
      <c r="AC69" s="46">
        <v>1086869</v>
      </c>
      <c r="AD69" s="46">
        <v>1069470</v>
      </c>
      <c r="AE69" s="46">
        <v>1050612</v>
      </c>
      <c r="AF69" s="46">
        <v>1103982</v>
      </c>
      <c r="AG69" s="46">
        <v>1227485</v>
      </c>
      <c r="AH69" s="46">
        <v>1196467</v>
      </c>
      <c r="AI69" s="46">
        <v>1273407</v>
      </c>
      <c r="AJ69" s="46">
        <v>1423024</v>
      </c>
      <c r="AK69" s="46">
        <v>1567622</v>
      </c>
      <c r="AL69" s="46">
        <v>1515627</v>
      </c>
      <c r="AM69" s="94">
        <v>1588762</v>
      </c>
      <c r="AN69" s="94">
        <v>1818771</v>
      </c>
    </row>
    <row r="70" spans="1:40" x14ac:dyDescent="0.2">
      <c r="A70" s="8" t="s">
        <v>2</v>
      </c>
      <c r="B70" s="106">
        <f t="shared" ref="B70:B83" si="35">B6/W70*100</f>
        <v>0.79809541561286534</v>
      </c>
      <c r="C70" s="106">
        <f t="shared" ref="C70:C83" si="36">C6/X70*100</f>
        <v>1.0201449758598042</v>
      </c>
      <c r="D70" s="106">
        <f t="shared" ref="D70:D83" si="37">D6/Y70*100</f>
        <v>1.1645755671913682</v>
      </c>
      <c r="E70" s="106">
        <f t="shared" ref="E70:E83" si="38">E6/Z70*100</f>
        <v>0.79720960708266186</v>
      </c>
      <c r="F70" s="106">
        <f t="shared" ref="F70:F83" si="39">F6/AA70*100</f>
        <v>0.75798894629462366</v>
      </c>
      <c r="G70" s="106">
        <f t="shared" ref="G70:G83" si="40">G6/AB70*100</f>
        <v>0.80398775112151322</v>
      </c>
      <c r="H70" s="106">
        <f t="shared" ref="H70:H83" si="41">H6/AC70*100</f>
        <v>1.1277726578601706</v>
      </c>
      <c r="I70" s="106">
        <f t="shared" ref="I70:I83" si="42">I6/AD70*100</f>
        <v>1.2360979098267399</v>
      </c>
      <c r="J70" s="106">
        <f t="shared" ref="J70:J83" si="43">J6/AE70*100</f>
        <v>1.5104328590779001</v>
      </c>
      <c r="K70" s="106">
        <f t="shared" ref="K70:K83" si="44">K6/AF70*100</f>
        <v>1.8282870104027762</v>
      </c>
      <c r="L70" s="106">
        <f t="shared" ref="L70:L83" si="45">L6/AG70*100</f>
        <v>2.2008996795241935</v>
      </c>
      <c r="M70" s="106">
        <f t="shared" ref="M70:M83" si="46">M6/AH70*100</f>
        <v>0.68050480967154581</v>
      </c>
      <c r="N70" s="107">
        <f t="shared" ref="N70:N83" si="47">N6/AI70*100</f>
        <v>0.70868777882247447</v>
      </c>
      <c r="O70" s="107">
        <f t="shared" ref="O70:O83" si="48">O6/AJ70*100</f>
        <v>0.68512504889960424</v>
      </c>
      <c r="P70" s="107">
        <f t="shared" ref="P70:R83" si="49">P6/AK70*100</f>
        <v>0.65456563544891544</v>
      </c>
      <c r="Q70" s="107">
        <f t="shared" ref="Q70:Q83" si="50">Q6/AL70*100</f>
        <v>0.98230675228207165</v>
      </c>
      <c r="R70" s="107">
        <f t="shared" si="49"/>
        <v>0.92739036134760666</v>
      </c>
      <c r="S70" s="107">
        <f t="shared" ref="S70:S83" si="51">S6/AN70*100</f>
        <v>0.80195778403914131</v>
      </c>
      <c r="T70" s="32"/>
      <c r="U70" s="32"/>
      <c r="V70" s="8" t="s">
        <v>2</v>
      </c>
      <c r="W70" s="51">
        <v>212722</v>
      </c>
      <c r="X70" s="51">
        <v>245027</v>
      </c>
      <c r="Y70" s="51">
        <v>305761</v>
      </c>
      <c r="Z70" s="51">
        <v>319202</v>
      </c>
      <c r="AA70" s="51">
        <v>295557</v>
      </c>
      <c r="AB70" s="51">
        <v>281985</v>
      </c>
      <c r="AC70" s="51">
        <v>280929</v>
      </c>
      <c r="AD70" s="51">
        <v>276867</v>
      </c>
      <c r="AE70" s="51">
        <v>294567</v>
      </c>
      <c r="AF70" s="51">
        <v>295498</v>
      </c>
      <c r="AG70" s="51">
        <v>346360</v>
      </c>
      <c r="AH70" s="51">
        <v>340271</v>
      </c>
      <c r="AI70" s="51">
        <v>365120</v>
      </c>
      <c r="AJ70" s="51">
        <v>458171</v>
      </c>
      <c r="AK70" s="51">
        <v>471756</v>
      </c>
      <c r="AL70" s="51">
        <v>475202</v>
      </c>
      <c r="AM70" s="95">
        <v>498985</v>
      </c>
      <c r="AN70" s="95">
        <v>554411</v>
      </c>
    </row>
    <row r="71" spans="1:40" x14ac:dyDescent="0.2">
      <c r="A71" s="11" t="s">
        <v>3</v>
      </c>
      <c r="B71" s="106">
        <f t="shared" si="35"/>
        <v>0.53238319303232395</v>
      </c>
      <c r="C71" s="106">
        <f t="shared" si="36"/>
        <v>0.93324489719091364</v>
      </c>
      <c r="D71" s="106">
        <f t="shared" si="37"/>
        <v>0.93235190121194444</v>
      </c>
      <c r="E71" s="106">
        <f t="shared" si="38"/>
        <v>0.54874504520687384</v>
      </c>
      <c r="F71" s="106">
        <f t="shared" si="39"/>
        <v>0.64961480534817351</v>
      </c>
      <c r="G71" s="106">
        <f t="shared" si="40"/>
        <v>1.0043633976138666</v>
      </c>
      <c r="H71" s="106">
        <f t="shared" si="41"/>
        <v>0.81123350216054202</v>
      </c>
      <c r="I71" s="106">
        <f t="shared" si="42"/>
        <v>0.88014458498081283</v>
      </c>
      <c r="J71" s="106">
        <f t="shared" si="43"/>
        <v>1.317441742473346</v>
      </c>
      <c r="K71" s="106">
        <f t="shared" si="44"/>
        <v>1.4536637654507296</v>
      </c>
      <c r="L71" s="106">
        <f t="shared" si="45"/>
        <v>1.2079624626386603</v>
      </c>
      <c r="M71" s="106">
        <f t="shared" si="46"/>
        <v>1.1928111157591397</v>
      </c>
      <c r="N71" s="107">
        <f t="shared" si="47"/>
        <v>1.3536956949376717</v>
      </c>
      <c r="O71" s="107">
        <f t="shared" si="48"/>
        <v>1.4438106664474535</v>
      </c>
      <c r="P71" s="107">
        <f t="shared" si="49"/>
        <v>0.89655638188241316</v>
      </c>
      <c r="Q71" s="107">
        <f t="shared" si="50"/>
        <v>0.92236865425382475</v>
      </c>
      <c r="R71" s="107">
        <f t="shared" si="49"/>
        <v>0.83576986138701115</v>
      </c>
      <c r="S71" s="107">
        <f t="shared" si="51"/>
        <v>0.84075840849127237</v>
      </c>
      <c r="T71" s="32"/>
      <c r="U71" s="32"/>
      <c r="V71" s="11" t="s">
        <v>3</v>
      </c>
      <c r="W71" s="51">
        <v>137205</v>
      </c>
      <c r="X71" s="51">
        <v>132819</v>
      </c>
      <c r="Y71" s="51">
        <v>144066</v>
      </c>
      <c r="Z71" s="51">
        <v>133608</v>
      </c>
      <c r="AA71" s="51">
        <v>123631</v>
      </c>
      <c r="AB71" s="51">
        <v>119943</v>
      </c>
      <c r="AC71" s="51">
        <v>134457</v>
      </c>
      <c r="AD71" s="51">
        <v>137331</v>
      </c>
      <c r="AE71" s="51">
        <v>134223</v>
      </c>
      <c r="AF71" s="51">
        <v>142469</v>
      </c>
      <c r="AG71" s="51">
        <v>144869</v>
      </c>
      <c r="AH71" s="51">
        <v>158588</v>
      </c>
      <c r="AI71" s="51">
        <v>166815</v>
      </c>
      <c r="AJ71" s="51">
        <v>216675</v>
      </c>
      <c r="AK71" s="51">
        <v>249193</v>
      </c>
      <c r="AL71" s="51">
        <v>206052</v>
      </c>
      <c r="AM71" s="95">
        <v>219544</v>
      </c>
      <c r="AN71" s="95">
        <v>264554</v>
      </c>
    </row>
    <row r="72" spans="1:40" x14ac:dyDescent="0.2">
      <c r="A72" s="11" t="s">
        <v>4</v>
      </c>
      <c r="B72" s="106">
        <f t="shared" si="35"/>
        <v>0.55802740807765061</v>
      </c>
      <c r="C72" s="106">
        <f t="shared" si="36"/>
        <v>0.56437046206144803</v>
      </c>
      <c r="D72" s="106">
        <f t="shared" si="37"/>
        <v>0.38483284946890806</v>
      </c>
      <c r="E72" s="106">
        <f t="shared" si="38"/>
        <v>0.47705589299119638</v>
      </c>
      <c r="F72" s="106">
        <f t="shared" si="39"/>
        <v>0.33967912236034148</v>
      </c>
      <c r="G72" s="106">
        <f t="shared" si="40"/>
        <v>0.41964885337400981</v>
      </c>
      <c r="H72" s="106">
        <f t="shared" si="41"/>
        <v>0.71209112588944701</v>
      </c>
      <c r="I72" s="106">
        <f t="shared" si="42"/>
        <v>1.0924391859087645</v>
      </c>
      <c r="J72" s="106">
        <f t="shared" si="43"/>
        <v>0.77358958357929541</v>
      </c>
      <c r="K72" s="106">
        <f t="shared" si="44"/>
        <v>0.55140825288459816</v>
      </c>
      <c r="L72" s="106">
        <f t="shared" si="45"/>
        <v>0.55172985616533998</v>
      </c>
      <c r="M72" s="106">
        <f t="shared" si="46"/>
        <v>0.65040698474766623</v>
      </c>
      <c r="N72" s="107">
        <f t="shared" si="47"/>
        <v>0.69807113963401479</v>
      </c>
      <c r="O72" s="107">
        <f t="shared" si="48"/>
        <v>1.1540882788421014</v>
      </c>
      <c r="P72" s="107">
        <f t="shared" si="49"/>
        <v>1.147482086271375</v>
      </c>
      <c r="Q72" s="107">
        <f t="shared" si="50"/>
        <v>0.37622695606983503</v>
      </c>
      <c r="R72" s="107">
        <f t="shared" si="49"/>
        <v>0.35742270712188379</v>
      </c>
      <c r="S72" s="107">
        <f t="shared" si="51"/>
        <v>0.3607823834804112</v>
      </c>
      <c r="T72" s="32"/>
      <c r="U72" s="32"/>
      <c r="V72" s="11" t="s">
        <v>4</v>
      </c>
      <c r="W72" s="51">
        <v>60785</v>
      </c>
      <c r="X72" s="51">
        <v>54127</v>
      </c>
      <c r="Y72" s="51">
        <v>57523</v>
      </c>
      <c r="Z72" s="51">
        <v>58612</v>
      </c>
      <c r="AA72" s="51">
        <v>53416</v>
      </c>
      <c r="AB72" s="51">
        <v>57691</v>
      </c>
      <c r="AC72" s="51">
        <v>51577</v>
      </c>
      <c r="AD72" s="51">
        <v>51493</v>
      </c>
      <c r="AE72" s="51">
        <v>59291</v>
      </c>
      <c r="AF72" s="51">
        <v>56247</v>
      </c>
      <c r="AG72" s="51">
        <v>57288</v>
      </c>
      <c r="AH72" s="51">
        <v>54848</v>
      </c>
      <c r="AI72" s="51">
        <v>58397</v>
      </c>
      <c r="AJ72" s="51">
        <v>59297</v>
      </c>
      <c r="AK72" s="51">
        <v>70058</v>
      </c>
      <c r="AL72" s="51">
        <v>67896</v>
      </c>
      <c r="AM72" s="95">
        <v>69476</v>
      </c>
      <c r="AN72" s="95">
        <v>85329</v>
      </c>
    </row>
    <row r="73" spans="1:40" x14ac:dyDescent="0.2">
      <c r="A73" s="11" t="s">
        <v>5</v>
      </c>
      <c r="B73" s="106">
        <f t="shared" si="35"/>
        <v>0.34244780754612031</v>
      </c>
      <c r="C73" s="106">
        <f t="shared" si="36"/>
        <v>0.18703075387241169</v>
      </c>
      <c r="D73" s="106">
        <f t="shared" si="37"/>
        <v>0.14915547673195073</v>
      </c>
      <c r="E73" s="106">
        <f t="shared" si="38"/>
        <v>0.32282964899319966</v>
      </c>
      <c r="F73" s="106">
        <f t="shared" si="39"/>
        <v>0.12019577731874979</v>
      </c>
      <c r="G73" s="106">
        <f t="shared" si="40"/>
        <v>0.34048351605248195</v>
      </c>
      <c r="H73" s="106">
        <f t="shared" si="41"/>
        <v>0.88857149111460487</v>
      </c>
      <c r="I73" s="106">
        <f t="shared" si="42"/>
        <v>1.5540417517875387</v>
      </c>
      <c r="J73" s="106">
        <f t="shared" si="43"/>
        <v>2.556854068833093</v>
      </c>
      <c r="K73" s="106">
        <f t="shared" si="44"/>
        <v>3.00349729871607</v>
      </c>
      <c r="L73" s="106">
        <f t="shared" si="45"/>
        <v>2.2924500956540217</v>
      </c>
      <c r="M73" s="106">
        <f t="shared" si="46"/>
        <v>0.56091083302808586</v>
      </c>
      <c r="N73" s="107">
        <f t="shared" si="47"/>
        <v>0.45993549530825029</v>
      </c>
      <c r="O73" s="107">
        <f t="shared" si="48"/>
        <v>0.84724515013972113</v>
      </c>
      <c r="P73" s="107">
        <f t="shared" si="49"/>
        <v>1.000325785001831</v>
      </c>
      <c r="Q73" s="107">
        <f t="shared" si="50"/>
        <v>0.94348530780082251</v>
      </c>
      <c r="R73" s="107">
        <f t="shared" si="49"/>
        <v>0.38500924415473881</v>
      </c>
      <c r="S73" s="107">
        <f t="shared" si="51"/>
        <v>0.59174859639763244</v>
      </c>
      <c r="T73" s="32"/>
      <c r="U73" s="32"/>
      <c r="V73" s="11" t="s">
        <v>5</v>
      </c>
      <c r="W73" s="51">
        <v>43148</v>
      </c>
      <c r="X73" s="51">
        <v>62106</v>
      </c>
      <c r="Y73" s="51">
        <v>58922</v>
      </c>
      <c r="Z73" s="51">
        <v>52791</v>
      </c>
      <c r="AA73" s="51">
        <v>59062</v>
      </c>
      <c r="AB73" s="51">
        <v>50989</v>
      </c>
      <c r="AC73" s="51">
        <v>50251</v>
      </c>
      <c r="AD73" s="51">
        <v>46992</v>
      </c>
      <c r="AE73" s="51">
        <v>47913</v>
      </c>
      <c r="AF73" s="51">
        <v>45719</v>
      </c>
      <c r="AG73" s="51">
        <v>51749</v>
      </c>
      <c r="AH73" s="51">
        <v>51323</v>
      </c>
      <c r="AI73" s="51">
        <v>53574</v>
      </c>
      <c r="AJ73" s="51">
        <v>61909</v>
      </c>
      <c r="AK73" s="51">
        <v>65394</v>
      </c>
      <c r="AL73" s="51">
        <v>66634</v>
      </c>
      <c r="AM73" s="95">
        <v>69079</v>
      </c>
      <c r="AN73" s="95">
        <v>78726</v>
      </c>
    </row>
    <row r="74" spans="1:40" x14ac:dyDescent="0.2">
      <c r="A74" s="11" t="s">
        <v>6</v>
      </c>
      <c r="B74" s="106">
        <f t="shared" si="35"/>
        <v>2.6420559520161115E-2</v>
      </c>
      <c r="C74" s="106">
        <f t="shared" si="36"/>
        <v>2.873371199465419E-3</v>
      </c>
      <c r="D74" s="106">
        <f t="shared" si="37"/>
        <v>3.4838268347503177E-3</v>
      </c>
      <c r="E74" s="106">
        <f t="shared" si="38"/>
        <v>4.6542957715875015E-3</v>
      </c>
      <c r="F74" s="106">
        <f t="shared" si="39"/>
        <v>4.8838316511140727E-2</v>
      </c>
      <c r="G74" s="106">
        <f t="shared" si="40"/>
        <v>0.11352550791905867</v>
      </c>
      <c r="H74" s="106">
        <f t="shared" si="41"/>
        <v>0.12694551729805242</v>
      </c>
      <c r="I74" s="106">
        <f t="shared" si="42"/>
        <v>0.38840952763819103</v>
      </c>
      <c r="J74" s="106">
        <f t="shared" si="43"/>
        <v>3.5223101178292852E-2</v>
      </c>
      <c r="K74" s="106">
        <f t="shared" si="44"/>
        <v>8.1443757725587151E-2</v>
      </c>
      <c r="L74" s="106">
        <f t="shared" si="45"/>
        <v>0.18738099555325302</v>
      </c>
      <c r="M74" s="106">
        <f t="shared" si="46"/>
        <v>9.4667000500751136E-2</v>
      </c>
      <c r="N74" s="107">
        <f t="shared" si="47"/>
        <v>8.2157712305025998E-2</v>
      </c>
      <c r="O74" s="107">
        <f t="shared" si="48"/>
        <v>0.10126970416756639</v>
      </c>
      <c r="P74" s="107">
        <f t="shared" si="49"/>
        <v>6.4934039023619564E-2</v>
      </c>
      <c r="Q74" s="107">
        <f t="shared" si="50"/>
        <v>7.037161031134917E-2</v>
      </c>
      <c r="R74" s="107">
        <f t="shared" si="49"/>
        <v>7.6034919279173371E-2</v>
      </c>
      <c r="S74" s="107">
        <f t="shared" si="51"/>
        <v>0.13355588448335592</v>
      </c>
      <c r="T74" s="32"/>
      <c r="U74" s="32"/>
      <c r="V74" s="11" t="s">
        <v>6</v>
      </c>
      <c r="W74" s="51">
        <v>22841</v>
      </c>
      <c r="X74" s="51">
        <v>20951</v>
      </c>
      <c r="Y74" s="51">
        <v>20466</v>
      </c>
      <c r="Z74" s="51">
        <v>23011</v>
      </c>
      <c r="AA74" s="51">
        <v>21004</v>
      </c>
      <c r="AB74" s="51">
        <v>24561</v>
      </c>
      <c r="AC74" s="51">
        <v>24338</v>
      </c>
      <c r="AD74" s="51">
        <v>24875</v>
      </c>
      <c r="AE74" s="51">
        <v>18077</v>
      </c>
      <c r="AF74" s="51">
        <v>20225</v>
      </c>
      <c r="AG74" s="51">
        <v>23163</v>
      </c>
      <c r="AH74" s="51">
        <v>19970</v>
      </c>
      <c r="AI74" s="51">
        <v>23080</v>
      </c>
      <c r="AJ74" s="51">
        <v>23155</v>
      </c>
      <c r="AK74" s="51">
        <v>25318</v>
      </c>
      <c r="AL74" s="51">
        <v>32857</v>
      </c>
      <c r="AM74" s="95">
        <v>26372</v>
      </c>
      <c r="AN74" s="95">
        <v>31753</v>
      </c>
    </row>
    <row r="75" spans="1:40" x14ac:dyDescent="0.2">
      <c r="A75" s="11" t="s">
        <v>7</v>
      </c>
      <c r="B75" s="106">
        <f t="shared" si="35"/>
        <v>0.29801645262349846</v>
      </c>
      <c r="C75" s="106">
        <f t="shared" si="36"/>
        <v>0.14373122987299641</v>
      </c>
      <c r="D75" s="106">
        <f t="shared" si="37"/>
        <v>0.10405500632334737</v>
      </c>
      <c r="E75" s="106">
        <f t="shared" si="38"/>
        <v>0.13596047086587629</v>
      </c>
      <c r="F75" s="106">
        <f t="shared" si="39"/>
        <v>0.13095601744857868</v>
      </c>
      <c r="G75" s="106">
        <f t="shared" si="40"/>
        <v>0.1179686683444315</v>
      </c>
      <c r="H75" s="106">
        <f t="shared" si="41"/>
        <v>0.23078528547386407</v>
      </c>
      <c r="I75" s="106">
        <f t="shared" si="42"/>
        <v>0.25405144176555877</v>
      </c>
      <c r="J75" s="106">
        <f t="shared" si="43"/>
        <v>0.21268432529677131</v>
      </c>
      <c r="K75" s="106">
        <f t="shared" si="44"/>
        <v>0.44905504860146794</v>
      </c>
      <c r="L75" s="106">
        <f t="shared" si="45"/>
        <v>0.30352303145215254</v>
      </c>
      <c r="M75" s="106">
        <f t="shared" si="46"/>
        <v>0.12176626681109871</v>
      </c>
      <c r="N75" s="107">
        <f t="shared" si="47"/>
        <v>8.1441984779284105E-2</v>
      </c>
      <c r="O75" s="107">
        <f t="shared" si="48"/>
        <v>0.10484232005766672</v>
      </c>
      <c r="P75" s="107">
        <f t="shared" si="49"/>
        <v>0.1574688427080686</v>
      </c>
      <c r="Q75" s="107">
        <f t="shared" si="50"/>
        <v>0.23614728836307591</v>
      </c>
      <c r="R75" s="107">
        <f t="shared" si="49"/>
        <v>0.22012847704722202</v>
      </c>
      <c r="S75" s="107">
        <f t="shared" si="51"/>
        <v>0.22925348189415037</v>
      </c>
      <c r="T75" s="32"/>
      <c r="U75" s="32"/>
      <c r="V75" s="11" t="s">
        <v>7</v>
      </c>
      <c r="W75" s="51">
        <v>48199</v>
      </c>
      <c r="X75" s="51">
        <v>55274</v>
      </c>
      <c r="Y75" s="51">
        <v>73537</v>
      </c>
      <c r="Z75" s="51">
        <v>71188</v>
      </c>
      <c r="AA75" s="51">
        <v>69232</v>
      </c>
      <c r="AB75" s="51">
        <v>83047</v>
      </c>
      <c r="AC75" s="51">
        <v>79622</v>
      </c>
      <c r="AD75" s="51">
        <v>74492</v>
      </c>
      <c r="AE75" s="51">
        <v>73373</v>
      </c>
      <c r="AF75" s="51">
        <v>70574</v>
      </c>
      <c r="AG75" s="51">
        <v>71728</v>
      </c>
      <c r="AH75" s="51">
        <v>74651</v>
      </c>
      <c r="AI75" s="51">
        <v>79566</v>
      </c>
      <c r="AJ75" s="51">
        <v>74924</v>
      </c>
      <c r="AK75" s="51">
        <v>79212</v>
      </c>
      <c r="AL75" s="51">
        <v>80468</v>
      </c>
      <c r="AM75" s="95">
        <v>82038</v>
      </c>
      <c r="AN75" s="95">
        <v>89750</v>
      </c>
    </row>
    <row r="76" spans="1:40" x14ac:dyDescent="0.2">
      <c r="A76" s="11" t="s">
        <v>8</v>
      </c>
      <c r="B76" s="106">
        <f t="shared" si="35"/>
        <v>0.5799292884651811</v>
      </c>
      <c r="C76" s="106">
        <f t="shared" si="36"/>
        <v>0.90104980634640208</v>
      </c>
      <c r="D76" s="106">
        <f t="shared" si="37"/>
        <v>0.40311804906353765</v>
      </c>
      <c r="E76" s="106">
        <f t="shared" si="38"/>
        <v>0.8339323318826336</v>
      </c>
      <c r="F76" s="106">
        <f t="shared" si="39"/>
        <v>0.6378636878010927</v>
      </c>
      <c r="G76" s="106">
        <f t="shared" si="40"/>
        <v>0.58322361707841019</v>
      </c>
      <c r="H76" s="106">
        <f t="shared" si="41"/>
        <v>0.82386957201363054</v>
      </c>
      <c r="I76" s="106">
        <f t="shared" si="42"/>
        <v>3.3491467898029037</v>
      </c>
      <c r="J76" s="106">
        <f t="shared" si="43"/>
        <v>1.3143282995869168</v>
      </c>
      <c r="K76" s="106">
        <f t="shared" si="44"/>
        <v>1.284265784143106</v>
      </c>
      <c r="L76" s="106">
        <f t="shared" si="45"/>
        <v>0.97750157803144277</v>
      </c>
      <c r="M76" s="106">
        <f t="shared" si="46"/>
        <v>0.60075077075784977</v>
      </c>
      <c r="N76" s="107">
        <f t="shared" si="47"/>
        <v>0.35435335867006823</v>
      </c>
      <c r="O76" s="107">
        <f t="shared" si="48"/>
        <v>0.50398457720557388</v>
      </c>
      <c r="P76" s="107">
        <f t="shared" si="49"/>
        <v>0.44695800078134756</v>
      </c>
      <c r="Q76" s="107">
        <f t="shared" si="50"/>
        <v>0.26778461098398171</v>
      </c>
      <c r="R76" s="107">
        <f t="shared" si="49"/>
        <v>0.45833276822769187</v>
      </c>
      <c r="S76" s="107">
        <f t="shared" si="51"/>
        <v>0.55987586261651434</v>
      </c>
      <c r="T76" s="32"/>
      <c r="U76" s="32"/>
      <c r="V76" s="11" t="s">
        <v>8</v>
      </c>
      <c r="W76" s="51">
        <v>31678</v>
      </c>
      <c r="X76" s="51">
        <v>29434</v>
      </c>
      <c r="Y76" s="51">
        <v>31021</v>
      </c>
      <c r="Z76" s="51">
        <v>35615</v>
      </c>
      <c r="AA76" s="51">
        <v>30929</v>
      </c>
      <c r="AB76" s="51">
        <v>29792</v>
      </c>
      <c r="AC76" s="51">
        <v>31987</v>
      </c>
      <c r="AD76" s="51">
        <v>33892</v>
      </c>
      <c r="AE76" s="51">
        <v>29534</v>
      </c>
      <c r="AF76" s="51">
        <v>35051</v>
      </c>
      <c r="AG76" s="51">
        <v>33903</v>
      </c>
      <c r="AH76" s="51">
        <v>33356</v>
      </c>
      <c r="AI76" s="51">
        <v>38070</v>
      </c>
      <c r="AJ76" s="51">
        <v>42975</v>
      </c>
      <c r="AK76" s="51">
        <v>43346</v>
      </c>
      <c r="AL76" s="51">
        <v>41952</v>
      </c>
      <c r="AM76" s="95">
        <v>43391</v>
      </c>
      <c r="AN76" s="95">
        <v>47134</v>
      </c>
    </row>
    <row r="77" spans="1:40" x14ac:dyDescent="0.2">
      <c r="A77" s="11" t="s">
        <v>9</v>
      </c>
      <c r="B77" s="106">
        <f t="shared" si="35"/>
        <v>0.33358730691739424</v>
      </c>
      <c r="C77" s="106">
        <f t="shared" si="36"/>
        <v>0.26779462577457952</v>
      </c>
      <c r="D77" s="106">
        <f t="shared" si="37"/>
        <v>0.54207189216175733</v>
      </c>
      <c r="E77" s="106">
        <f t="shared" si="38"/>
        <v>0.2630826206661307</v>
      </c>
      <c r="F77" s="106">
        <f t="shared" si="39"/>
        <v>0.18714563300283996</v>
      </c>
      <c r="G77" s="106">
        <f t="shared" si="40"/>
        <v>0.1913037843027442</v>
      </c>
      <c r="H77" s="106">
        <f t="shared" si="41"/>
        <v>0.36319607561892203</v>
      </c>
      <c r="I77" s="106">
        <f t="shared" si="42"/>
        <v>0.38668653328086694</v>
      </c>
      <c r="J77" s="106">
        <f t="shared" si="43"/>
        <v>0.68514997355238172</v>
      </c>
      <c r="K77" s="106">
        <f t="shared" si="44"/>
        <v>1.0262330421440768</v>
      </c>
      <c r="L77" s="106">
        <f t="shared" si="45"/>
        <v>0.36437048389329424</v>
      </c>
      <c r="M77" s="106">
        <f t="shared" si="46"/>
        <v>0.12653354495538782</v>
      </c>
      <c r="N77" s="107">
        <f t="shared" si="47"/>
        <v>0.16863052796675396</v>
      </c>
      <c r="O77" s="107">
        <f t="shared" si="48"/>
        <v>0.44810311249562051</v>
      </c>
      <c r="P77" s="107">
        <f t="shared" si="49"/>
        <v>0.48201367293665204</v>
      </c>
      <c r="Q77" s="107">
        <f t="shared" si="50"/>
        <v>0.39657754856047572</v>
      </c>
      <c r="R77" s="107">
        <f t="shared" si="49"/>
        <v>0.3100445488315583</v>
      </c>
      <c r="S77" s="107">
        <f t="shared" si="51"/>
        <v>0.3121283551273229</v>
      </c>
      <c r="T77" s="32"/>
      <c r="U77" s="32"/>
      <c r="V77" s="11" t="s">
        <v>9</v>
      </c>
      <c r="W77" s="51">
        <v>35736</v>
      </c>
      <c r="X77" s="51">
        <v>35019</v>
      </c>
      <c r="Y77" s="51">
        <v>40060</v>
      </c>
      <c r="Z77" s="51">
        <v>41043</v>
      </c>
      <c r="AA77" s="51">
        <v>40142</v>
      </c>
      <c r="AB77" s="51">
        <v>37497</v>
      </c>
      <c r="AC77" s="51">
        <v>34859</v>
      </c>
      <c r="AD77" s="51">
        <v>33037</v>
      </c>
      <c r="AE77" s="51">
        <v>32139.000000000004</v>
      </c>
      <c r="AF77" s="51">
        <v>40409</v>
      </c>
      <c r="AG77" s="51">
        <v>50569</v>
      </c>
      <c r="AH77" s="51">
        <v>46624</v>
      </c>
      <c r="AI77" s="51">
        <v>50844</v>
      </c>
      <c r="AJ77" s="51">
        <v>45441</v>
      </c>
      <c r="AK77" s="51">
        <v>52157</v>
      </c>
      <c r="AL77" s="51">
        <v>50607</v>
      </c>
      <c r="AM77" s="95">
        <v>53142</v>
      </c>
      <c r="AN77" s="95">
        <v>58120</v>
      </c>
    </row>
    <row r="78" spans="1:40" x14ac:dyDescent="0.2">
      <c r="A78" s="11" t="s">
        <v>10</v>
      </c>
      <c r="B78" s="106">
        <f t="shared" si="35"/>
        <v>0.77430261555413793</v>
      </c>
      <c r="C78" s="106">
        <f t="shared" si="36"/>
        <v>1.1305169131644452</v>
      </c>
      <c r="D78" s="106">
        <f t="shared" si="37"/>
        <v>0.63752326211396659</v>
      </c>
      <c r="E78" s="106">
        <f t="shared" si="38"/>
        <v>0.45277357040939531</v>
      </c>
      <c r="F78" s="106">
        <f t="shared" si="39"/>
        <v>0.45438553542887611</v>
      </c>
      <c r="G78" s="106">
        <f t="shared" si="40"/>
        <v>0.61227958715596342</v>
      </c>
      <c r="H78" s="106">
        <f t="shared" si="41"/>
        <v>0.99239342634427286</v>
      </c>
      <c r="I78" s="106">
        <f t="shared" si="42"/>
        <v>1.3240536810607233</v>
      </c>
      <c r="J78" s="106">
        <f t="shared" si="43"/>
        <v>1.391674784863195</v>
      </c>
      <c r="K78" s="106">
        <f t="shared" si="44"/>
        <v>0.92211027642039223</v>
      </c>
      <c r="L78" s="106">
        <f t="shared" si="45"/>
        <v>0.7858379703099575</v>
      </c>
      <c r="M78" s="106">
        <f t="shared" si="46"/>
        <v>0.70690647813370788</v>
      </c>
      <c r="N78" s="107">
        <f t="shared" si="47"/>
        <v>0.91473484645189229</v>
      </c>
      <c r="O78" s="107">
        <f t="shared" si="48"/>
        <v>1.0509254184246299</v>
      </c>
      <c r="P78" s="107">
        <f t="shared" si="49"/>
        <v>0.64036581662230263</v>
      </c>
      <c r="Q78" s="107">
        <f t="shared" si="50"/>
        <v>0.35781452825057047</v>
      </c>
      <c r="R78" s="107">
        <f t="shared" si="49"/>
        <v>1.1291466994238681</v>
      </c>
      <c r="S78" s="107">
        <f t="shared" si="51"/>
        <v>0.38919666791571778</v>
      </c>
      <c r="T78" s="32"/>
      <c r="U78" s="32"/>
      <c r="V78" s="11" t="s">
        <v>10</v>
      </c>
      <c r="W78" s="51">
        <v>34486</v>
      </c>
      <c r="X78" s="51">
        <v>34145</v>
      </c>
      <c r="Y78" s="51">
        <v>42451</v>
      </c>
      <c r="Z78" s="51">
        <v>45555</v>
      </c>
      <c r="AA78" s="51">
        <v>37540</v>
      </c>
      <c r="AB78" s="51">
        <v>43600</v>
      </c>
      <c r="AC78" s="51">
        <v>40282</v>
      </c>
      <c r="AD78" s="51">
        <v>38766</v>
      </c>
      <c r="AE78" s="51">
        <v>36256</v>
      </c>
      <c r="AF78" s="51">
        <v>41133</v>
      </c>
      <c r="AG78" s="51">
        <v>49781</v>
      </c>
      <c r="AH78" s="51">
        <v>43423</v>
      </c>
      <c r="AI78" s="51">
        <v>47598</v>
      </c>
      <c r="AJ78" s="51">
        <v>48354</v>
      </c>
      <c r="AK78" s="51">
        <v>52465</v>
      </c>
      <c r="AL78" s="51">
        <v>50062</v>
      </c>
      <c r="AM78" s="95">
        <v>61577</v>
      </c>
      <c r="AN78" s="95">
        <v>69386</v>
      </c>
    </row>
    <row r="79" spans="1:40" x14ac:dyDescent="0.2">
      <c r="A79" s="11" t="s">
        <v>11</v>
      </c>
      <c r="B79" s="106">
        <f t="shared" si="35"/>
        <v>0.31296182574521392</v>
      </c>
      <c r="C79" s="106">
        <f t="shared" si="36"/>
        <v>4.6908703278909732E-2</v>
      </c>
      <c r="D79" s="106">
        <f t="shared" si="37"/>
        <v>9.6925431882790306E-2</v>
      </c>
      <c r="E79" s="106">
        <f t="shared" si="38"/>
        <v>0.17027436684574057</v>
      </c>
      <c r="F79" s="106">
        <f t="shared" si="39"/>
        <v>0.18925656247580214</v>
      </c>
      <c r="G79" s="106">
        <f t="shared" si="40"/>
        <v>0.14867483572121085</v>
      </c>
      <c r="H79" s="106">
        <f t="shared" si="41"/>
        <v>0.22800966476180443</v>
      </c>
      <c r="I79" s="106">
        <f t="shared" si="42"/>
        <v>0.21006775629220381</v>
      </c>
      <c r="J79" s="106">
        <f t="shared" si="43"/>
        <v>0.34819207208197123</v>
      </c>
      <c r="K79" s="106">
        <f t="shared" si="44"/>
        <v>0.59194351910417686</v>
      </c>
      <c r="L79" s="106">
        <f t="shared" si="45"/>
        <v>0.78434273779360397</v>
      </c>
      <c r="M79" s="106">
        <f t="shared" si="46"/>
        <v>0.25054629443496912</v>
      </c>
      <c r="N79" s="107">
        <f t="shared" si="47"/>
        <v>0.13649539000069</v>
      </c>
      <c r="O79" s="107">
        <f t="shared" si="48"/>
        <v>0.33960333528766418</v>
      </c>
      <c r="P79" s="107">
        <f t="shared" si="49"/>
        <v>0.23670663105858289</v>
      </c>
      <c r="Q79" s="107">
        <f t="shared" si="50"/>
        <v>0.10103114131165211</v>
      </c>
      <c r="R79" s="107">
        <f t="shared" si="49"/>
        <v>0.25444366968821591</v>
      </c>
      <c r="S79" s="107">
        <f t="shared" si="51"/>
        <v>0.27765922401171306</v>
      </c>
      <c r="T79" s="32"/>
      <c r="U79" s="32"/>
      <c r="V79" s="11" t="s">
        <v>11</v>
      </c>
      <c r="W79" s="51">
        <v>43511</v>
      </c>
      <c r="X79" s="51">
        <v>37055</v>
      </c>
      <c r="Y79" s="51">
        <v>45730</v>
      </c>
      <c r="Z79" s="51">
        <v>39090</v>
      </c>
      <c r="AA79" s="51">
        <v>38743</v>
      </c>
      <c r="AB79" s="51">
        <v>37132</v>
      </c>
      <c r="AC79" s="51">
        <v>37973</v>
      </c>
      <c r="AD79" s="51">
        <v>39096</v>
      </c>
      <c r="AE79" s="51">
        <v>36403</v>
      </c>
      <c r="AF79" s="51">
        <v>42687</v>
      </c>
      <c r="AG79" s="51">
        <v>43809</v>
      </c>
      <c r="AH79" s="51">
        <v>43052</v>
      </c>
      <c r="AI79" s="51">
        <v>49042</v>
      </c>
      <c r="AJ79" s="51">
        <v>46309</v>
      </c>
      <c r="AK79" s="51">
        <v>52797</v>
      </c>
      <c r="AL79" s="51">
        <v>51255</v>
      </c>
      <c r="AM79" s="95">
        <v>50195</v>
      </c>
      <c r="AN79" s="95">
        <v>54640</v>
      </c>
    </row>
    <row r="80" spans="1:40" x14ac:dyDescent="0.2">
      <c r="A80" s="11" t="s">
        <v>12</v>
      </c>
      <c r="B80" s="106">
        <f t="shared" si="35"/>
        <v>0.52119929174611834</v>
      </c>
      <c r="C80" s="106">
        <f t="shared" si="36"/>
        <v>0.53654523759202499</v>
      </c>
      <c r="D80" s="106">
        <f t="shared" si="37"/>
        <v>0.47935102237697963</v>
      </c>
      <c r="E80" s="106">
        <f t="shared" si="38"/>
        <v>0.76241338186835339</v>
      </c>
      <c r="F80" s="106">
        <f t="shared" si="39"/>
        <v>1.0325496922164594</v>
      </c>
      <c r="G80" s="106">
        <f t="shared" si="40"/>
        <v>1.2161536783174207</v>
      </c>
      <c r="H80" s="106">
        <f t="shared" si="41"/>
        <v>2.858465148239397</v>
      </c>
      <c r="I80" s="106">
        <f t="shared" si="42"/>
        <v>4.914923413339781</v>
      </c>
      <c r="J80" s="106">
        <f t="shared" si="43"/>
        <v>5.5027660907725187</v>
      </c>
      <c r="K80" s="106">
        <f t="shared" si="44"/>
        <v>4.000165643065138</v>
      </c>
      <c r="L80" s="106">
        <f t="shared" si="45"/>
        <v>3.144614051058138</v>
      </c>
      <c r="M80" s="106">
        <f t="shared" si="46"/>
        <v>0.68648285663873521</v>
      </c>
      <c r="N80" s="107">
        <f t="shared" si="47"/>
        <v>1.111725809920155</v>
      </c>
      <c r="O80" s="107">
        <f t="shared" si="48"/>
        <v>0.93799173303687577</v>
      </c>
      <c r="P80" s="107">
        <f t="shared" si="49"/>
        <v>0.78659187450244272</v>
      </c>
      <c r="Q80" s="107">
        <f t="shared" si="50"/>
        <v>1.0412251158260437</v>
      </c>
      <c r="R80" s="107">
        <f t="shared" si="49"/>
        <v>0.89968961668896519</v>
      </c>
      <c r="S80" s="107">
        <f t="shared" si="51"/>
        <v>0.91908255278820827</v>
      </c>
      <c r="T80" s="32"/>
      <c r="U80" s="32"/>
      <c r="V80" s="11" t="s">
        <v>12</v>
      </c>
      <c r="W80" s="51">
        <v>110130</v>
      </c>
      <c r="X80" s="51">
        <v>113556</v>
      </c>
      <c r="Y80" s="51">
        <v>132681</v>
      </c>
      <c r="Z80" s="51">
        <v>136259</v>
      </c>
      <c r="AA80" s="51">
        <v>119727</v>
      </c>
      <c r="AB80" s="51">
        <v>118247</v>
      </c>
      <c r="AC80" s="51">
        <v>119334</v>
      </c>
      <c r="AD80" s="51">
        <v>115699</v>
      </c>
      <c r="AE80" s="51">
        <v>101176</v>
      </c>
      <c r="AF80" s="51">
        <v>116419</v>
      </c>
      <c r="AG80" s="51">
        <v>124133</v>
      </c>
      <c r="AH80" s="51">
        <v>124920</v>
      </c>
      <c r="AI80" s="51">
        <v>122296</v>
      </c>
      <c r="AJ80" s="51">
        <v>133623</v>
      </c>
      <c r="AK80" s="51">
        <v>160042</v>
      </c>
      <c r="AL80" s="51">
        <v>149019</v>
      </c>
      <c r="AM80" s="95">
        <v>157504</v>
      </c>
      <c r="AN80" s="95">
        <v>186214</v>
      </c>
    </row>
    <row r="81" spans="1:40" x14ac:dyDescent="0.2">
      <c r="A81" s="11" t="s">
        <v>13</v>
      </c>
      <c r="B81" s="106">
        <f t="shared" si="35"/>
        <v>0.53759063586743738</v>
      </c>
      <c r="C81" s="106">
        <f t="shared" si="36"/>
        <v>0.35942208279945215</v>
      </c>
      <c r="D81" s="106">
        <f t="shared" si="37"/>
        <v>0.33845396935798605</v>
      </c>
      <c r="E81" s="106">
        <f t="shared" si="38"/>
        <v>0.25988853389464189</v>
      </c>
      <c r="F81" s="106">
        <f t="shared" si="39"/>
        <v>0.35157756511245941</v>
      </c>
      <c r="G81" s="106">
        <f t="shared" si="40"/>
        <v>0.28201555506233122</v>
      </c>
      <c r="H81" s="106">
        <f t="shared" si="41"/>
        <v>0.82240447632250424</v>
      </c>
      <c r="I81" s="106">
        <f t="shared" si="42"/>
        <v>3.1920775538894088</v>
      </c>
      <c r="J81" s="106">
        <f t="shared" si="43"/>
        <v>1.7385219328231492</v>
      </c>
      <c r="K81" s="106">
        <f t="shared" si="44"/>
        <v>1.4684070872258628</v>
      </c>
      <c r="L81" s="106">
        <f t="shared" si="45"/>
        <v>0.7121018056371109</v>
      </c>
      <c r="M81" s="106">
        <f t="shared" si="46"/>
        <v>0.55688504103885705</v>
      </c>
      <c r="N81" s="107">
        <f t="shared" si="47"/>
        <v>0.39609408504930393</v>
      </c>
      <c r="O81" s="107">
        <f t="shared" si="48"/>
        <v>0.47187229509288242</v>
      </c>
      <c r="P81" s="107">
        <f t="shared" si="49"/>
        <v>0.66733220078138478</v>
      </c>
      <c r="Q81" s="107">
        <f t="shared" si="50"/>
        <v>0.48264021873446838</v>
      </c>
      <c r="R81" s="107">
        <f t="shared" si="49"/>
        <v>0.29989130726496871</v>
      </c>
      <c r="S81" s="107">
        <f t="shared" si="51"/>
        <v>0.44761651605414532</v>
      </c>
      <c r="T81" s="32"/>
      <c r="U81" s="32"/>
      <c r="V81" s="11" t="s">
        <v>13</v>
      </c>
      <c r="W81" s="51">
        <v>43421</v>
      </c>
      <c r="X81" s="51">
        <v>45266</v>
      </c>
      <c r="Y81" s="51">
        <v>51759</v>
      </c>
      <c r="Z81" s="51">
        <v>53209</v>
      </c>
      <c r="AA81" s="51">
        <v>59666</v>
      </c>
      <c r="AB81" s="51">
        <v>54066</v>
      </c>
      <c r="AC81" s="51">
        <v>49773</v>
      </c>
      <c r="AD81" s="51">
        <v>46948</v>
      </c>
      <c r="AE81" s="51">
        <v>45343</v>
      </c>
      <c r="AF81" s="51">
        <v>50203</v>
      </c>
      <c r="AG81" s="51">
        <v>54496</v>
      </c>
      <c r="AH81" s="51">
        <v>53384</v>
      </c>
      <c r="AI81" s="51">
        <v>56542</v>
      </c>
      <c r="AJ81" s="51">
        <v>60076</v>
      </c>
      <c r="AK81" s="51">
        <v>71667</v>
      </c>
      <c r="AL81" s="51">
        <v>69297</v>
      </c>
      <c r="AM81" s="95">
        <v>74522</v>
      </c>
      <c r="AN81" s="95">
        <v>87306</v>
      </c>
    </row>
    <row r="82" spans="1:40" x14ac:dyDescent="0.2">
      <c r="A82" s="11" t="s">
        <v>14</v>
      </c>
      <c r="B82" s="106">
        <f t="shared" si="35"/>
        <v>0.24294892675946408</v>
      </c>
      <c r="C82" s="106">
        <f t="shared" si="36"/>
        <v>0.18761622364802927</v>
      </c>
      <c r="D82" s="106">
        <f t="shared" si="37"/>
        <v>0.26502882073545531</v>
      </c>
      <c r="E82" s="106">
        <f t="shared" si="38"/>
        <v>0.20155375874125886</v>
      </c>
      <c r="F82" s="106">
        <f t="shared" si="39"/>
        <v>0.20278160155693745</v>
      </c>
      <c r="G82" s="106">
        <f t="shared" si="40"/>
        <v>0.58888157188841195</v>
      </c>
      <c r="H82" s="106">
        <f t="shared" si="41"/>
        <v>0.83436620832052011</v>
      </c>
      <c r="I82" s="106">
        <f t="shared" si="42"/>
        <v>0.82498541288566229</v>
      </c>
      <c r="J82" s="106">
        <f t="shared" si="43"/>
        <v>0.59706499795225121</v>
      </c>
      <c r="K82" s="106">
        <f t="shared" si="44"/>
        <v>1.324063934908343</v>
      </c>
      <c r="L82" s="106">
        <f t="shared" si="45"/>
        <v>0.69941030984370745</v>
      </c>
      <c r="M82" s="106">
        <f t="shared" si="46"/>
        <v>0.43258262115249735</v>
      </c>
      <c r="N82" s="107">
        <f t="shared" si="47"/>
        <v>0.51431422802400495</v>
      </c>
      <c r="O82" s="107">
        <f t="shared" si="48"/>
        <v>0.7040085852821456</v>
      </c>
      <c r="P82" s="107">
        <f t="shared" si="49"/>
        <v>0.66903714268366032</v>
      </c>
      <c r="Q82" s="107">
        <f t="shared" si="50"/>
        <v>0.87338063583337344</v>
      </c>
      <c r="R82" s="107">
        <f t="shared" si="49"/>
        <v>0.5878758016833332</v>
      </c>
      <c r="S82" s="107">
        <f t="shared" si="51"/>
        <v>0.69072311595371816</v>
      </c>
      <c r="T82" s="32"/>
      <c r="U82" s="32"/>
      <c r="V82" s="11" t="s">
        <v>14</v>
      </c>
      <c r="W82" s="51">
        <v>38435</v>
      </c>
      <c r="X82" s="51">
        <v>43640</v>
      </c>
      <c r="Y82" s="51">
        <v>46529</v>
      </c>
      <c r="Z82" s="51">
        <v>45760</v>
      </c>
      <c r="AA82" s="51">
        <v>42134</v>
      </c>
      <c r="AB82" s="51">
        <v>44736</v>
      </c>
      <c r="AC82" s="51">
        <v>45526</v>
      </c>
      <c r="AD82" s="51">
        <v>44080</v>
      </c>
      <c r="AE82" s="51">
        <v>41509</v>
      </c>
      <c r="AF82" s="51">
        <v>51005</v>
      </c>
      <c r="AG82" s="51">
        <v>54705</v>
      </c>
      <c r="AH82" s="51">
        <v>52519</v>
      </c>
      <c r="AI82" s="51">
        <v>53772</v>
      </c>
      <c r="AJ82" s="51">
        <v>52077</v>
      </c>
      <c r="AK82" s="51">
        <v>59360</v>
      </c>
      <c r="AL82" s="51">
        <v>56744</v>
      </c>
      <c r="AM82" s="95">
        <v>61901</v>
      </c>
      <c r="AN82" s="95">
        <v>68191</v>
      </c>
    </row>
    <row r="83" spans="1:40" x14ac:dyDescent="0.2">
      <c r="A83" s="11" t="s">
        <v>15</v>
      </c>
      <c r="B83" s="106">
        <f t="shared" si="35"/>
        <v>0.18827428598777174</v>
      </c>
      <c r="C83" s="106">
        <f t="shared" si="36"/>
        <v>0.2063201105375671</v>
      </c>
      <c r="D83" s="106">
        <f t="shared" si="37"/>
        <v>0.28779216056805818</v>
      </c>
      <c r="E83" s="106">
        <f t="shared" si="38"/>
        <v>0.14213154758170754</v>
      </c>
      <c r="F83" s="106">
        <f t="shared" si="39"/>
        <v>0.14179709471811847</v>
      </c>
      <c r="G83" s="106">
        <f t="shared" si="40"/>
        <v>0.25130631694943867</v>
      </c>
      <c r="H83" s="106">
        <f t="shared" si="41"/>
        <v>1.2401829069185835</v>
      </c>
      <c r="I83" s="106">
        <f t="shared" si="42"/>
        <v>1.1796208286906762</v>
      </c>
      <c r="J83" s="106">
        <f t="shared" si="43"/>
        <v>1.1363833067148115</v>
      </c>
      <c r="K83" s="106">
        <f t="shared" si="44"/>
        <v>0.99091224064021244</v>
      </c>
      <c r="L83" s="106">
        <f t="shared" si="45"/>
        <v>1.0117419210796146</v>
      </c>
      <c r="M83" s="106">
        <f t="shared" si="46"/>
        <v>0.41303418638844691</v>
      </c>
      <c r="N83" s="107">
        <f t="shared" si="47"/>
        <v>0.29189383145823672</v>
      </c>
      <c r="O83" s="107">
        <f t="shared" si="48"/>
        <v>0.47969871448849427</v>
      </c>
      <c r="P83" s="107">
        <f t="shared" si="49"/>
        <v>0.52099679495436391</v>
      </c>
      <c r="Q83" s="107">
        <f t="shared" si="50"/>
        <v>0.39553939224359991</v>
      </c>
      <c r="R83" s="107">
        <f t="shared" si="49"/>
        <v>0.52734237030449971</v>
      </c>
      <c r="S83" s="107">
        <f t="shared" si="51"/>
        <v>0.52094120526786059</v>
      </c>
      <c r="T83" s="32"/>
      <c r="U83" s="32"/>
      <c r="V83" s="11" t="s">
        <v>15</v>
      </c>
      <c r="W83" s="51">
        <v>83577</v>
      </c>
      <c r="X83" s="51">
        <v>95895</v>
      </c>
      <c r="Y83" s="51">
        <v>104778</v>
      </c>
      <c r="Z83" s="51">
        <v>127528</v>
      </c>
      <c r="AA83" s="51">
        <v>101195</v>
      </c>
      <c r="AB83" s="51">
        <v>100729</v>
      </c>
      <c r="AC83" s="51">
        <v>105961</v>
      </c>
      <c r="AD83" s="51">
        <v>105902</v>
      </c>
      <c r="AE83" s="51">
        <v>100807</v>
      </c>
      <c r="AF83" s="51">
        <v>96343</v>
      </c>
      <c r="AG83" s="51">
        <v>120932</v>
      </c>
      <c r="AH83" s="51">
        <v>99538</v>
      </c>
      <c r="AI83" s="51">
        <v>108691</v>
      </c>
      <c r="AJ83" s="51">
        <v>100038</v>
      </c>
      <c r="AK83" s="51">
        <v>114857</v>
      </c>
      <c r="AL83" s="51">
        <v>117582</v>
      </c>
      <c r="AM83" s="95">
        <v>121036</v>
      </c>
      <c r="AN83" s="95">
        <v>143257</v>
      </c>
    </row>
    <row r="86" spans="1:40" s="32" customFormat="1" x14ac:dyDescent="0.2">
      <c r="A86" s="35" t="s">
        <v>162</v>
      </c>
      <c r="B86" s="2"/>
      <c r="C86" s="2"/>
      <c r="D86" s="2"/>
      <c r="E86" s="2"/>
      <c r="F86" s="2"/>
      <c r="G86" s="2"/>
      <c r="H86" s="2"/>
      <c r="I86" s="2"/>
      <c r="J86" s="2"/>
      <c r="K86" s="2"/>
      <c r="L86" s="2"/>
      <c r="M86" s="2"/>
      <c r="N86" s="37"/>
      <c r="O86" s="37"/>
      <c r="P86" s="37"/>
      <c r="Q86" s="37"/>
      <c r="R86" s="37"/>
      <c r="S86" s="37"/>
      <c r="V86" s="35" t="s">
        <v>47</v>
      </c>
    </row>
    <row r="87" spans="1:40" s="32" customFormat="1" x14ac:dyDescent="0.2">
      <c r="A87" s="35"/>
      <c r="B87" s="2"/>
      <c r="C87" s="2"/>
      <c r="D87" s="2"/>
      <c r="E87" s="2"/>
      <c r="F87" s="2"/>
      <c r="G87" s="2"/>
      <c r="H87" s="2"/>
      <c r="I87" s="2"/>
      <c r="J87" s="2"/>
      <c r="K87" s="2"/>
      <c r="L87" s="2"/>
      <c r="M87" s="2"/>
      <c r="N87" s="37"/>
      <c r="O87" s="37"/>
      <c r="P87" s="37"/>
      <c r="Q87" s="37"/>
      <c r="R87" s="37"/>
      <c r="S87" s="37"/>
    </row>
    <row r="88" spans="1:40" s="32" customFormat="1" ht="13.5" thickBot="1" x14ac:dyDescent="0.25">
      <c r="A88" s="3" t="s">
        <v>16</v>
      </c>
      <c r="B88" s="4"/>
      <c r="C88" s="4"/>
      <c r="D88" s="4"/>
      <c r="E88" s="4"/>
      <c r="F88" s="4"/>
      <c r="G88" s="4"/>
      <c r="H88" s="4"/>
      <c r="I88" s="4"/>
      <c r="J88" s="4"/>
      <c r="K88" s="4"/>
      <c r="L88" s="4"/>
      <c r="M88" s="4"/>
      <c r="N88" s="12"/>
      <c r="P88" s="12"/>
      <c r="Q88" s="12"/>
      <c r="R88" s="12"/>
      <c r="S88" s="12" t="s">
        <v>49</v>
      </c>
      <c r="V88" s="3" t="s">
        <v>16</v>
      </c>
      <c r="W88" s="4"/>
      <c r="X88" s="4"/>
      <c r="Y88" s="4"/>
      <c r="Z88" s="4"/>
      <c r="AA88" s="4"/>
      <c r="AB88" s="4"/>
      <c r="AC88" s="4"/>
      <c r="AD88" s="4"/>
      <c r="AE88" s="4"/>
      <c r="AF88" s="4"/>
      <c r="AG88" s="4"/>
      <c r="AH88" s="4"/>
      <c r="AI88" s="12"/>
      <c r="AN88" s="12" t="s">
        <v>48</v>
      </c>
    </row>
    <row r="89" spans="1:40" s="32" customFormat="1" ht="13.5" thickBot="1" x14ac:dyDescent="0.25">
      <c r="A89" s="34" t="s">
        <v>24</v>
      </c>
      <c r="B89" s="41">
        <v>2005</v>
      </c>
      <c r="C89" s="41">
        <v>2006</v>
      </c>
      <c r="D89" s="41">
        <v>2007</v>
      </c>
      <c r="E89" s="41">
        <v>2008</v>
      </c>
      <c r="F89" s="41">
        <v>2009</v>
      </c>
      <c r="G89" s="41">
        <v>2010</v>
      </c>
      <c r="H89" s="41">
        <v>2011</v>
      </c>
      <c r="I89" s="41">
        <v>2012</v>
      </c>
      <c r="J89" s="41">
        <v>2013</v>
      </c>
      <c r="K89" s="41">
        <v>2014</v>
      </c>
      <c r="L89" s="41">
        <v>2015</v>
      </c>
      <c r="M89" s="41">
        <v>2016</v>
      </c>
      <c r="N89" s="42">
        <v>2017</v>
      </c>
      <c r="O89" s="42">
        <v>2018</v>
      </c>
      <c r="P89" s="42">
        <v>2019</v>
      </c>
      <c r="Q89" s="42">
        <v>2020</v>
      </c>
      <c r="R89" s="42">
        <v>2021</v>
      </c>
      <c r="S89" s="42">
        <v>2022</v>
      </c>
      <c r="V89" s="66" t="s">
        <v>24</v>
      </c>
      <c r="W89" s="67">
        <v>2005</v>
      </c>
      <c r="X89" s="67">
        <v>2006</v>
      </c>
      <c r="Y89" s="67">
        <v>2007</v>
      </c>
      <c r="Z89" s="67">
        <v>2008</v>
      </c>
      <c r="AA89" s="67">
        <v>2009</v>
      </c>
      <c r="AB89" s="67">
        <v>2010</v>
      </c>
      <c r="AC89" s="67">
        <v>2011</v>
      </c>
      <c r="AD89" s="67">
        <v>2012</v>
      </c>
      <c r="AE89" s="67">
        <v>2013</v>
      </c>
      <c r="AF89" s="67">
        <v>2014</v>
      </c>
      <c r="AG89" s="67">
        <v>2015</v>
      </c>
      <c r="AH89" s="67">
        <v>2016</v>
      </c>
      <c r="AI89" s="68">
        <v>2017</v>
      </c>
      <c r="AJ89" s="68">
        <v>2018</v>
      </c>
      <c r="AK89" s="68">
        <v>2019</v>
      </c>
      <c r="AL89" s="68">
        <v>2020</v>
      </c>
      <c r="AM89" s="68">
        <v>2021</v>
      </c>
      <c r="AN89" s="68">
        <v>2022</v>
      </c>
    </row>
    <row r="90" spans="1:40" s="32" customFormat="1" ht="17.25" customHeight="1" x14ac:dyDescent="0.2">
      <c r="A90" s="5" t="s">
        <v>1</v>
      </c>
      <c r="B90" s="6">
        <f t="shared" ref="B90:B104" si="52">B5/W90*1000</f>
        <v>111.34516738886482</v>
      </c>
      <c r="C90" s="6">
        <f t="shared" ref="C90:C104" si="53">C5/X90*1000</f>
        <v>126.86033270639993</v>
      </c>
      <c r="D90" s="6">
        <f t="shared" ref="D90:D104" si="54">D5/Y90*1000</f>
        <v>146.03551084230995</v>
      </c>
      <c r="E90" s="6">
        <f t="shared" ref="E90:E104" si="55">E5/Z90*1000</f>
        <v>117.19057915391163</v>
      </c>
      <c r="F90" s="6">
        <f t="shared" ref="F90:F104" si="56">F5/AA90*1000</f>
        <v>109.65327992062342</v>
      </c>
      <c r="G90" s="6">
        <f t="shared" ref="G90:G104" si="57">G5/AB90*1000</f>
        <v>127.90399837078861</v>
      </c>
      <c r="H90" s="6">
        <f t="shared" ref="H90:H104" si="58">H5/AC90*1000</f>
        <v>209.67649249559491</v>
      </c>
      <c r="I90" s="6">
        <f t="shared" ref="I90:I104" si="59">I5/AD90*1000</f>
        <v>279.56516771655475</v>
      </c>
      <c r="J90" s="6">
        <f t="shared" ref="J90:J104" si="60">J5/AE90*1000</f>
        <v>275.14843099358961</v>
      </c>
      <c r="K90" s="6">
        <f t="shared" ref="K90:K104" si="61">K5/AF90*1000</f>
        <v>279.48911183902442</v>
      </c>
      <c r="L90" s="6">
        <f t="shared" ref="L90:L104" si="62">L5/AG90*1000</f>
        <v>275.23328378703815</v>
      </c>
      <c r="M90" s="6">
        <f t="shared" ref="M90:M104" si="63">M5/AH90*1000</f>
        <v>112.93183950465297</v>
      </c>
      <c r="N90" s="7">
        <f t="shared" ref="N90:N104" si="64">N5/AI90*1000</f>
        <v>121.65800427031485</v>
      </c>
      <c r="O90" s="7">
        <f t="shared" ref="O90:O104" si="65">O5/AJ90*1000</f>
        <v>147.35709866776585</v>
      </c>
      <c r="P90" s="7">
        <f t="shared" ref="P90:P104" si="66">P5/AK90*1000</f>
        <v>133.25885973158333</v>
      </c>
      <c r="Q90" s="6">
        <f t="shared" ref="Q90" si="67">Q5/AL90*1000</f>
        <v>136.57034797826006</v>
      </c>
      <c r="R90" s="7">
        <f t="shared" ref="R90:R104" si="68">R5/AM90*1000</f>
        <v>129.99454244429575</v>
      </c>
      <c r="S90" s="7">
        <f t="shared" ref="S90:S104" si="69">S5/AN90*1000</f>
        <v>137.92680321517145</v>
      </c>
      <c r="V90" s="5" t="s">
        <v>1</v>
      </c>
      <c r="W90" s="6">
        <v>43370.431094999978</v>
      </c>
      <c r="X90" s="6">
        <v>47729.119740000009</v>
      </c>
      <c r="Y90" s="6">
        <v>49191.564220000029</v>
      </c>
      <c r="Z90" s="6">
        <v>50807.877074999997</v>
      </c>
      <c r="AA90" s="6">
        <v>50960.834404999994</v>
      </c>
      <c r="AB90" s="6">
        <v>52290.130919999974</v>
      </c>
      <c r="AC90" s="6">
        <v>55696.942279999996</v>
      </c>
      <c r="AD90" s="6">
        <v>60329.443785000025</v>
      </c>
      <c r="AE90" s="6">
        <v>61975.855935000007</v>
      </c>
      <c r="AF90" s="6">
        <v>64443.451845000018</v>
      </c>
      <c r="AG90" s="6">
        <v>66433.399945000012</v>
      </c>
      <c r="AH90" s="6">
        <v>65782.994585719804</v>
      </c>
      <c r="AI90" s="7">
        <v>69735.652770939807</v>
      </c>
      <c r="AJ90" s="7">
        <v>74969.488901048055</v>
      </c>
      <c r="AK90" s="7">
        <v>79245.004599164444</v>
      </c>
      <c r="AL90" s="7">
        <v>80958.077025784718</v>
      </c>
      <c r="AM90" s="7">
        <v>84670.51455140773</v>
      </c>
      <c r="AN90" s="7">
        <v>86124.603666839161</v>
      </c>
    </row>
    <row r="91" spans="1:40" s="32" customFormat="1" ht="12.75" x14ac:dyDescent="0.2">
      <c r="A91" s="8" t="s">
        <v>2</v>
      </c>
      <c r="B91" s="9">
        <f t="shared" si="52"/>
        <v>95.935575275212358</v>
      </c>
      <c r="C91" s="9">
        <f t="shared" si="53"/>
        <v>128.13372718743682</v>
      </c>
      <c r="D91" s="9">
        <f t="shared" si="54"/>
        <v>171.86054482102892</v>
      </c>
      <c r="E91" s="9">
        <f t="shared" si="55"/>
        <v>125.39446013454706</v>
      </c>
      <c r="F91" s="9">
        <f t="shared" si="56"/>
        <v>113.88287829469284</v>
      </c>
      <c r="G91" s="9">
        <f t="shared" si="57"/>
        <v>113.46844826076055</v>
      </c>
      <c r="H91" s="9">
        <f t="shared" si="58"/>
        <v>150.90918854271436</v>
      </c>
      <c r="I91" s="9">
        <f t="shared" si="59"/>
        <v>156.91364202102631</v>
      </c>
      <c r="J91" s="9">
        <f t="shared" si="60"/>
        <v>191.42049044790352</v>
      </c>
      <c r="K91" s="9">
        <f t="shared" si="61"/>
        <v>232.8431656863379</v>
      </c>
      <c r="L91" s="9">
        <f t="shared" si="62"/>
        <v>325.15062278486931</v>
      </c>
      <c r="M91" s="9">
        <f t="shared" si="63"/>
        <v>105.03322990362408</v>
      </c>
      <c r="N91" s="10">
        <f t="shared" si="64"/>
        <v>106.09535659440739</v>
      </c>
      <c r="O91" s="10">
        <f t="shared" si="65"/>
        <v>117.36868643339858</v>
      </c>
      <c r="P91" s="10">
        <f t="shared" si="66"/>
        <v>108.66982422760444</v>
      </c>
      <c r="Q91" s="10">
        <f t="shared" ref="Q91:Q104" si="70">Q6/AL91*1000</f>
        <v>160.48508184512343</v>
      </c>
      <c r="R91" s="10">
        <f t="shared" si="68"/>
        <v>153.00214300351561</v>
      </c>
      <c r="S91" s="10">
        <f t="shared" si="69"/>
        <v>140.92608343514655</v>
      </c>
      <c r="V91" s="8" t="s">
        <v>2</v>
      </c>
      <c r="W91" s="16">
        <v>17696.50648499998</v>
      </c>
      <c r="X91" s="16">
        <v>19507.983455000012</v>
      </c>
      <c r="Y91" s="16">
        <v>20719.228510000026</v>
      </c>
      <c r="Z91" s="16">
        <v>20293.631849999991</v>
      </c>
      <c r="AA91" s="16">
        <v>19671.871869999992</v>
      </c>
      <c r="AB91" s="16">
        <v>19980.222649999982</v>
      </c>
      <c r="AC91" s="16">
        <v>20994.350844999994</v>
      </c>
      <c r="AD91" s="16">
        <v>21810.386630000008</v>
      </c>
      <c r="AE91" s="16">
        <v>23243.262774999996</v>
      </c>
      <c r="AF91" s="16">
        <v>23202.534349999998</v>
      </c>
      <c r="AG91" s="16">
        <v>23444.630260000013</v>
      </c>
      <c r="AH91" s="16">
        <v>22045.9803344348</v>
      </c>
      <c r="AI91" s="17">
        <v>24389.010990637616</v>
      </c>
      <c r="AJ91" s="17">
        <v>26745.159916014494</v>
      </c>
      <c r="AK91" s="17">
        <v>28415.916572210488</v>
      </c>
      <c r="AL91" s="17">
        <v>29086.450150452361</v>
      </c>
      <c r="AM91" s="17">
        <v>30244.927971133227</v>
      </c>
      <c r="AN91" s="17">
        <v>31549.462396826879</v>
      </c>
    </row>
    <row r="92" spans="1:40" s="32" customFormat="1" ht="12.75" x14ac:dyDescent="0.2">
      <c r="A92" s="11" t="s">
        <v>3</v>
      </c>
      <c r="B92" s="9">
        <f t="shared" si="52"/>
        <v>157.71459458254324</v>
      </c>
      <c r="C92" s="9">
        <f t="shared" si="53"/>
        <v>248.87702769785292</v>
      </c>
      <c r="D92" s="9">
        <f t="shared" si="54"/>
        <v>269.20293395187133</v>
      </c>
      <c r="E92" s="9">
        <f t="shared" si="55"/>
        <v>141.96131052479424</v>
      </c>
      <c r="F92" s="9">
        <f t="shared" si="56"/>
        <v>148.80673907035097</v>
      </c>
      <c r="G92" s="9">
        <f t="shared" si="57"/>
        <v>225.13650712591473</v>
      </c>
      <c r="H92" s="9">
        <f t="shared" si="58"/>
        <v>196.2690316860475</v>
      </c>
      <c r="I92" s="9">
        <f t="shared" si="59"/>
        <v>217.80742280270081</v>
      </c>
      <c r="J92" s="9">
        <f t="shared" si="60"/>
        <v>310.35207726662628</v>
      </c>
      <c r="K92" s="9">
        <f t="shared" si="61"/>
        <v>363.45689592317393</v>
      </c>
      <c r="L92" s="9">
        <f t="shared" si="62"/>
        <v>281.65895468205099</v>
      </c>
      <c r="M92" s="9">
        <f t="shared" si="63"/>
        <v>274.92604879863325</v>
      </c>
      <c r="N92" s="10">
        <f t="shared" si="64"/>
        <v>312.81134390984397</v>
      </c>
      <c r="O92" s="10">
        <f t="shared" si="65"/>
        <v>396.98315690000851</v>
      </c>
      <c r="P92" s="10">
        <f t="shared" si="66"/>
        <v>273.0183557130681</v>
      </c>
      <c r="Q92" s="10">
        <f t="shared" si="70"/>
        <v>226.32335921484324</v>
      </c>
      <c r="R92" s="10">
        <f t="shared" si="68"/>
        <v>218.82706907385324</v>
      </c>
      <c r="S92" s="10">
        <f t="shared" si="69"/>
        <v>259.1215661366885</v>
      </c>
      <c r="V92" s="11" t="s">
        <v>3</v>
      </c>
      <c r="W92" s="16">
        <v>4631.5077049999991</v>
      </c>
      <c r="X92" s="16">
        <v>4980.4779149999995</v>
      </c>
      <c r="Y92" s="16">
        <v>4989.5521950000011</v>
      </c>
      <c r="Z92" s="16">
        <v>5164.5570000000007</v>
      </c>
      <c r="AA92" s="16">
        <v>5397.102880000004</v>
      </c>
      <c r="AB92" s="16">
        <v>5350.8140700000013</v>
      </c>
      <c r="AC92" s="16">
        <v>5557.4749649999967</v>
      </c>
      <c r="AD92" s="16">
        <v>5549.4498049999975</v>
      </c>
      <c r="AE92" s="16">
        <v>5697.7541300000012</v>
      </c>
      <c r="AF92" s="16">
        <v>5698.1178600000039</v>
      </c>
      <c r="AG92" s="16">
        <v>6213.0570000000034</v>
      </c>
      <c r="AH92" s="16">
        <v>6880.5968023991354</v>
      </c>
      <c r="AI92" s="17">
        <v>7218.9436779540447</v>
      </c>
      <c r="AJ92" s="17">
        <v>7880.3765528848126</v>
      </c>
      <c r="AK92" s="17">
        <v>8183.1704643780604</v>
      </c>
      <c r="AL92" s="17">
        <v>8397.5382216686558</v>
      </c>
      <c r="AM92" s="17">
        <v>8385.0804758721806</v>
      </c>
      <c r="AN92" s="17">
        <v>8583.8474703672</v>
      </c>
    </row>
    <row r="93" spans="1:40" s="32" customFormat="1" ht="12.75" x14ac:dyDescent="0.2">
      <c r="A93" s="11" t="s">
        <v>4</v>
      </c>
      <c r="B93" s="9">
        <f t="shared" si="52"/>
        <v>208.07912220642987</v>
      </c>
      <c r="C93" s="9">
        <f t="shared" si="53"/>
        <v>168.34018241515182</v>
      </c>
      <c r="D93" s="9">
        <f t="shared" si="54"/>
        <v>121.95254000604153</v>
      </c>
      <c r="E93" s="9">
        <f t="shared" si="55"/>
        <v>147.57170259878134</v>
      </c>
      <c r="F93" s="9">
        <f t="shared" si="56"/>
        <v>89.238929052191452</v>
      </c>
      <c r="G93" s="9">
        <f t="shared" si="57"/>
        <v>114.41798592501077</v>
      </c>
      <c r="H93" s="9">
        <f t="shared" si="58"/>
        <v>172.53779195281453</v>
      </c>
      <c r="I93" s="9">
        <f t="shared" si="59"/>
        <v>267.02226711145005</v>
      </c>
      <c r="J93" s="9">
        <f t="shared" si="60"/>
        <v>216.2682880469213</v>
      </c>
      <c r="K93" s="9">
        <f t="shared" si="61"/>
        <v>141.48167585589852</v>
      </c>
      <c r="L93" s="9">
        <f t="shared" si="62"/>
        <v>139.91499706324589</v>
      </c>
      <c r="M93" s="9">
        <f t="shared" si="63"/>
        <v>150.03191081375994</v>
      </c>
      <c r="N93" s="10">
        <f t="shared" si="64"/>
        <v>160.20164616642182</v>
      </c>
      <c r="O93" s="10">
        <f t="shared" si="65"/>
        <v>265.17829488308621</v>
      </c>
      <c r="P93" s="10">
        <f t="shared" si="66"/>
        <v>299.4734938152036</v>
      </c>
      <c r="Q93" s="10">
        <f t="shared" si="70"/>
        <v>91.748065389744468</v>
      </c>
      <c r="R93" s="10">
        <f t="shared" si="68"/>
        <v>83.288631630078612</v>
      </c>
      <c r="S93" s="10">
        <f t="shared" si="69"/>
        <v>102.77658612797245</v>
      </c>
      <c r="V93" s="11" t="s">
        <v>4</v>
      </c>
      <c r="W93" s="16">
        <v>1630.1345200000001</v>
      </c>
      <c r="X93" s="16">
        <v>1814.6398299999994</v>
      </c>
      <c r="Y93" s="16">
        <v>1815.1930249999998</v>
      </c>
      <c r="Z93" s="16">
        <v>1894.7534999999998</v>
      </c>
      <c r="AA93" s="16">
        <v>2033.2269999999994</v>
      </c>
      <c r="AB93" s="16">
        <v>2115.9227550000001</v>
      </c>
      <c r="AC93" s="16">
        <v>2128.6654699999995</v>
      </c>
      <c r="AD93" s="16">
        <v>2106.6771550000017</v>
      </c>
      <c r="AE93" s="16">
        <v>2120.8333600000005</v>
      </c>
      <c r="AF93" s="16">
        <v>2192.1609150000004</v>
      </c>
      <c r="AG93" s="16">
        <v>2259.0501849999991</v>
      </c>
      <c r="AH93" s="16">
        <v>2377.7289848506189</v>
      </c>
      <c r="AI93" s="17">
        <v>2544.6218136147927</v>
      </c>
      <c r="AJ93" s="17">
        <v>2580.6777549675307</v>
      </c>
      <c r="AK93" s="17">
        <v>2684.387822636701</v>
      </c>
      <c r="AL93" s="17">
        <v>2784.1791868641239</v>
      </c>
      <c r="AM93" s="17">
        <v>2981.4753243024984</v>
      </c>
      <c r="AN93" s="17">
        <v>2995.3514861515009</v>
      </c>
    </row>
    <row r="94" spans="1:40" s="32" customFormat="1" ht="12.75" x14ac:dyDescent="0.2">
      <c r="A94" s="11" t="s">
        <v>5</v>
      </c>
      <c r="B94" s="9">
        <f t="shared" si="52"/>
        <v>103.20886732455257</v>
      </c>
      <c r="C94" s="9">
        <f t="shared" si="53"/>
        <v>64.555999147458778</v>
      </c>
      <c r="D94" s="9">
        <f t="shared" si="54"/>
        <v>45.562061328102814</v>
      </c>
      <c r="E94" s="9">
        <f t="shared" si="55"/>
        <v>95.066861331021883</v>
      </c>
      <c r="F94" s="9">
        <f t="shared" si="56"/>
        <v>36.380613448066306</v>
      </c>
      <c r="G94" s="9">
        <f t="shared" si="57"/>
        <v>89.790927815065203</v>
      </c>
      <c r="H94" s="9">
        <f t="shared" si="58"/>
        <v>203.12607103637782</v>
      </c>
      <c r="I94" s="9">
        <f t="shared" si="59"/>
        <v>269.24206760435783</v>
      </c>
      <c r="J94" s="9">
        <f t="shared" si="60"/>
        <v>452.34744762298294</v>
      </c>
      <c r="K94" s="9">
        <f t="shared" si="61"/>
        <v>429.63843785492378</v>
      </c>
      <c r="L94" s="9">
        <f t="shared" si="62"/>
        <v>399.33363606282438</v>
      </c>
      <c r="M94" s="9">
        <f t="shared" si="63"/>
        <v>103.27840912478787</v>
      </c>
      <c r="N94" s="10">
        <f t="shared" si="64"/>
        <v>86.446763083039656</v>
      </c>
      <c r="O94" s="10">
        <f t="shared" si="65"/>
        <v>167.42690870568313</v>
      </c>
      <c r="P94" s="10">
        <f t="shared" si="66"/>
        <v>175.60341160905571</v>
      </c>
      <c r="Q94" s="10">
        <f t="shared" si="70"/>
        <v>174.83016871792128</v>
      </c>
      <c r="R94" s="10">
        <f t="shared" si="68"/>
        <v>72.155661450623086</v>
      </c>
      <c r="S94" s="10">
        <f t="shared" si="69"/>
        <v>118.01059459158124</v>
      </c>
      <c r="V94" s="11" t="s">
        <v>5</v>
      </c>
      <c r="W94" s="16">
        <v>1431.6539250000005</v>
      </c>
      <c r="X94" s="16">
        <v>1799.3264999999999</v>
      </c>
      <c r="Y94" s="16">
        <v>1928.9160200000003</v>
      </c>
      <c r="Z94" s="16">
        <v>1792.6856699999996</v>
      </c>
      <c r="AA94" s="16">
        <v>1951.3148149999997</v>
      </c>
      <c r="AB94" s="16">
        <v>1933.4819699999996</v>
      </c>
      <c r="AC94" s="16">
        <v>2198.2213199999992</v>
      </c>
      <c r="AD94" s="16">
        <v>2712.3372899999981</v>
      </c>
      <c r="AE94" s="16">
        <v>2708.240084999999</v>
      </c>
      <c r="AF94" s="16">
        <v>3196.1035350000006</v>
      </c>
      <c r="AG94" s="16">
        <v>2970.7490000000003</v>
      </c>
      <c r="AH94" s="16">
        <v>2787.3809179919995</v>
      </c>
      <c r="AI94" s="17">
        <v>2850.3767344041294</v>
      </c>
      <c r="AJ94" s="17">
        <v>3132.8357195081844</v>
      </c>
      <c r="AK94" s="17">
        <v>3725.172750632159</v>
      </c>
      <c r="AL94" s="17">
        <v>3595.9583212113885</v>
      </c>
      <c r="AM94" s="17">
        <v>3685.9274854219411</v>
      </c>
      <c r="AN94" s="17">
        <v>3947.6116666666985</v>
      </c>
    </row>
    <row r="95" spans="1:40" s="32" customFormat="1" ht="12.75" x14ac:dyDescent="0.2">
      <c r="A95" s="11" t="s">
        <v>6</v>
      </c>
      <c r="B95" s="9">
        <f t="shared" si="52"/>
        <v>86.330531812166953</v>
      </c>
      <c r="C95" s="9">
        <f t="shared" si="53"/>
        <v>6.4137394658058202</v>
      </c>
      <c r="D95" s="9">
        <f t="shared" si="54"/>
        <v>10.325103178625737</v>
      </c>
      <c r="E95" s="9">
        <f t="shared" si="55"/>
        <v>17.288135593220339</v>
      </c>
      <c r="F95" s="9">
        <f t="shared" si="56"/>
        <v>105.19461208333119</v>
      </c>
      <c r="G95" s="9">
        <f t="shared" si="57"/>
        <v>296.54459554041932</v>
      </c>
      <c r="H95" s="9">
        <f t="shared" si="58"/>
        <v>302.78767328018347</v>
      </c>
      <c r="I95" s="9">
        <f t="shared" si="59"/>
        <v>835.56550794571842</v>
      </c>
      <c r="J95" s="9">
        <f t="shared" si="60"/>
        <v>47.574182050700024</v>
      </c>
      <c r="K95" s="9">
        <f t="shared" si="61"/>
        <v>103.94658791160249</v>
      </c>
      <c r="L95" s="9">
        <f t="shared" si="62"/>
        <v>209.44393323031406</v>
      </c>
      <c r="M95" s="9">
        <f t="shared" si="63"/>
        <v>92.334592626419763</v>
      </c>
      <c r="N95" s="10">
        <f t="shared" si="64"/>
        <v>80.125406954251773</v>
      </c>
      <c r="O95" s="10">
        <f t="shared" si="65"/>
        <v>98.548190859633252</v>
      </c>
      <c r="P95" s="10">
        <f t="shared" si="66"/>
        <v>67.238335220711306</v>
      </c>
      <c r="Q95" s="10">
        <f t="shared" si="70"/>
        <v>85.878291422384748</v>
      </c>
      <c r="R95" s="10">
        <f t="shared" si="68"/>
        <v>75.976587456714043</v>
      </c>
      <c r="S95" s="10">
        <f t="shared" si="69"/>
        <v>154.46226131614171</v>
      </c>
      <c r="V95" s="11" t="s">
        <v>6</v>
      </c>
      <c r="W95" s="16">
        <v>69.902500000000003</v>
      </c>
      <c r="X95" s="16">
        <v>93.86099999999999</v>
      </c>
      <c r="Y95" s="16">
        <v>69.054999999999978</v>
      </c>
      <c r="Z95" s="16">
        <v>61.949999999999996</v>
      </c>
      <c r="AA95" s="16">
        <v>97.514499999999998</v>
      </c>
      <c r="AB95" s="16">
        <v>94.026330000000002</v>
      </c>
      <c r="AC95" s="16">
        <v>102.0385</v>
      </c>
      <c r="AD95" s="16">
        <v>115.63051500000002</v>
      </c>
      <c r="AE95" s="16">
        <v>133.83897999999999</v>
      </c>
      <c r="AF95" s="16">
        <v>158.46600000000001</v>
      </c>
      <c r="AG95" s="16">
        <v>207.22997000000004</v>
      </c>
      <c r="AH95" s="16">
        <v>204.74450000000002</v>
      </c>
      <c r="AI95" s="17">
        <v>236.65402424509995</v>
      </c>
      <c r="AJ95" s="17">
        <v>237.94449999999995</v>
      </c>
      <c r="AK95" s="17">
        <v>244.50337662340004</v>
      </c>
      <c r="AL95" s="17">
        <v>269.24149999999997</v>
      </c>
      <c r="AM95" s="17">
        <v>263.92247379796754</v>
      </c>
      <c r="AN95" s="17">
        <v>274.55250000000001</v>
      </c>
    </row>
    <row r="96" spans="1:40" s="32" customFormat="1" ht="12.75" x14ac:dyDescent="0.2">
      <c r="A96" s="11" t="s">
        <v>7</v>
      </c>
      <c r="B96" s="9">
        <f t="shared" si="52"/>
        <v>206.07201139098404</v>
      </c>
      <c r="C96" s="9">
        <f t="shared" si="53"/>
        <v>100.98087939771949</v>
      </c>
      <c r="D96" s="9">
        <f t="shared" si="54"/>
        <v>92.452287603273618</v>
      </c>
      <c r="E96" s="9">
        <f t="shared" si="55"/>
        <v>120.09897429469189</v>
      </c>
      <c r="F96" s="9">
        <f t="shared" si="56"/>
        <v>118.58273963358261</v>
      </c>
      <c r="G96" s="9">
        <f t="shared" si="57"/>
        <v>122.36361008585918</v>
      </c>
      <c r="H96" s="9">
        <f t="shared" si="58"/>
        <v>199.87920828037207</v>
      </c>
      <c r="I96" s="9">
        <f t="shared" si="59"/>
        <v>181.70561261588156</v>
      </c>
      <c r="J96" s="9">
        <f t="shared" si="60"/>
        <v>147.78074384990336</v>
      </c>
      <c r="K96" s="9">
        <f t="shared" si="61"/>
        <v>283.008172148808</v>
      </c>
      <c r="L96" s="9">
        <f t="shared" si="62"/>
        <v>203.58704683247365</v>
      </c>
      <c r="M96" s="9">
        <f t="shared" si="63"/>
        <v>94.42048528869627</v>
      </c>
      <c r="N96" s="10">
        <f t="shared" si="64"/>
        <v>58.179009995647803</v>
      </c>
      <c r="O96" s="10">
        <f t="shared" si="65"/>
        <v>65.977056901350267</v>
      </c>
      <c r="P96" s="10">
        <f t="shared" si="66"/>
        <v>105.65054773967179</v>
      </c>
      <c r="Q96" s="10">
        <f t="shared" si="70"/>
        <v>178.40478576325572</v>
      </c>
      <c r="R96" s="10">
        <f t="shared" si="68"/>
        <v>154.87589412043408</v>
      </c>
      <c r="S96" s="10">
        <f t="shared" si="69"/>
        <v>177.61064986839781</v>
      </c>
      <c r="V96" s="11" t="s">
        <v>7</v>
      </c>
      <c r="W96" s="16">
        <v>697.04250000000013</v>
      </c>
      <c r="X96" s="16">
        <v>786.74300000000005</v>
      </c>
      <c r="Y96" s="16">
        <v>827.65859000000034</v>
      </c>
      <c r="Z96" s="16">
        <v>805.89814000000013</v>
      </c>
      <c r="AA96" s="16">
        <v>764.55874000000006</v>
      </c>
      <c r="AB96" s="16">
        <v>800.64195500000005</v>
      </c>
      <c r="AC96" s="16">
        <v>919.33454000000006</v>
      </c>
      <c r="AD96" s="16">
        <v>1041.50883</v>
      </c>
      <c r="AE96" s="16">
        <v>1055.9756699999996</v>
      </c>
      <c r="AF96" s="16">
        <v>1119.8125749999999</v>
      </c>
      <c r="AG96" s="16">
        <v>1069.3755000000003</v>
      </c>
      <c r="AH96" s="16">
        <v>962.71201698680034</v>
      </c>
      <c r="AI96" s="17">
        <v>1113.8059862884002</v>
      </c>
      <c r="AJ96" s="17">
        <v>1190.5966038688002</v>
      </c>
      <c r="AK96" s="17">
        <v>1180.6301278557175</v>
      </c>
      <c r="AL96" s="17">
        <v>1065.1227722789997</v>
      </c>
      <c r="AM96" s="17">
        <v>1166.0239382351585</v>
      </c>
      <c r="AN96" s="17">
        <v>1158.4609377447578</v>
      </c>
    </row>
    <row r="97" spans="1:40" s="32" customFormat="1" ht="12.75" x14ac:dyDescent="0.2">
      <c r="A97" s="11" t="s">
        <v>8</v>
      </c>
      <c r="B97" s="9">
        <f t="shared" si="52"/>
        <v>141.8380578585936</v>
      </c>
      <c r="C97" s="9">
        <f t="shared" si="53"/>
        <v>147.36055829023945</v>
      </c>
      <c r="D97" s="9">
        <f t="shared" si="54"/>
        <v>85.171836975718278</v>
      </c>
      <c r="E97" s="9">
        <f t="shared" si="55"/>
        <v>208.69586602934692</v>
      </c>
      <c r="F97" s="9">
        <f t="shared" si="56"/>
        <v>143.70407183083185</v>
      </c>
      <c r="G97" s="9">
        <f t="shared" si="57"/>
        <v>129.34139185814252</v>
      </c>
      <c r="H97" s="9">
        <f t="shared" si="58"/>
        <v>150.07348445973645</v>
      </c>
      <c r="I97" s="9">
        <f t="shared" si="59"/>
        <v>593.64720209877009</v>
      </c>
      <c r="J97" s="9">
        <f t="shared" si="60"/>
        <v>187.73700681276114</v>
      </c>
      <c r="K97" s="9">
        <f t="shared" si="61"/>
        <v>213.17707861562806</v>
      </c>
      <c r="L97" s="9">
        <f t="shared" si="62"/>
        <v>156.61567005651639</v>
      </c>
      <c r="M97" s="9">
        <f t="shared" si="63"/>
        <v>93.800001182376207</v>
      </c>
      <c r="N97" s="10">
        <f t="shared" si="64"/>
        <v>61.589760390490149</v>
      </c>
      <c r="O97" s="10">
        <f t="shared" si="65"/>
        <v>93.315785803520015</v>
      </c>
      <c r="P97" s="10">
        <f t="shared" si="66"/>
        <v>83.639458858413988</v>
      </c>
      <c r="Q97" s="10">
        <f t="shared" si="70"/>
        <v>51.268513880790856</v>
      </c>
      <c r="R97" s="10">
        <f t="shared" si="68"/>
        <v>80.339690192829622</v>
      </c>
      <c r="S97" s="10">
        <f t="shared" si="69"/>
        <v>118.43027414779779</v>
      </c>
      <c r="V97" s="11" t="s">
        <v>8</v>
      </c>
      <c r="W97" s="16">
        <v>1295.2094999999999</v>
      </c>
      <c r="X97" s="16">
        <v>1799.7692400000003</v>
      </c>
      <c r="Y97" s="16">
        <v>1468.2229999999997</v>
      </c>
      <c r="Z97" s="16">
        <v>1423.1474999999998</v>
      </c>
      <c r="AA97" s="16">
        <v>1372.8550450000005</v>
      </c>
      <c r="AB97" s="16">
        <v>1343.3749049999999</v>
      </c>
      <c r="AC97" s="16">
        <v>1756.0141349999997</v>
      </c>
      <c r="AD97" s="16">
        <v>1912.0663350000007</v>
      </c>
      <c r="AE97" s="16">
        <v>2067.6462599999995</v>
      </c>
      <c r="AF97" s="16">
        <v>2111.6153899999999</v>
      </c>
      <c r="AG97" s="16">
        <v>2116.0230000000006</v>
      </c>
      <c r="AH97" s="16">
        <v>2136.3158269515925</v>
      </c>
      <c r="AI97" s="17">
        <v>2190.3368805202358</v>
      </c>
      <c r="AJ97" s="17">
        <v>2321.0153586460542</v>
      </c>
      <c r="AK97" s="17">
        <v>2316.3518471185462</v>
      </c>
      <c r="AL97" s="17">
        <v>2191.2279388713005</v>
      </c>
      <c r="AM97" s="17">
        <v>2475.4286577946941</v>
      </c>
      <c r="AN97" s="17">
        <v>2228.2468818432176</v>
      </c>
    </row>
    <row r="98" spans="1:40" s="32" customFormat="1" ht="12.75" x14ac:dyDescent="0.2">
      <c r="A98" s="11" t="s">
        <v>9</v>
      </c>
      <c r="B98" s="9">
        <f t="shared" si="52"/>
        <v>110.13747001403851</v>
      </c>
      <c r="C98" s="9">
        <f t="shared" si="53"/>
        <v>77.001438726217415</v>
      </c>
      <c r="D98" s="9">
        <f t="shared" si="54"/>
        <v>150.20288878929804</v>
      </c>
      <c r="E98" s="9">
        <f t="shared" si="55"/>
        <v>70.953056526804602</v>
      </c>
      <c r="F98" s="9">
        <f t="shared" si="56"/>
        <v>46.946704869409224</v>
      </c>
      <c r="G98" s="9">
        <f t="shared" si="57"/>
        <v>41.581700911632737</v>
      </c>
      <c r="H98" s="9">
        <f t="shared" si="58"/>
        <v>67.367942001445172</v>
      </c>
      <c r="I98" s="9">
        <f t="shared" si="59"/>
        <v>72.440602999026979</v>
      </c>
      <c r="J98" s="9">
        <f t="shared" si="60"/>
        <v>112.61765396805332</v>
      </c>
      <c r="K98" s="9">
        <f t="shared" si="61"/>
        <v>230.93953945803997</v>
      </c>
      <c r="L98" s="9">
        <f t="shared" si="62"/>
        <v>95.662471371829056</v>
      </c>
      <c r="M98" s="9">
        <f t="shared" si="63"/>
        <v>29.698119423724322</v>
      </c>
      <c r="N98" s="10">
        <f t="shared" si="64"/>
        <v>38.292421566616646</v>
      </c>
      <c r="O98" s="10">
        <f t="shared" si="65"/>
        <v>84.1919815875453</v>
      </c>
      <c r="P98" s="10">
        <f t="shared" si="66"/>
        <v>103.46347627790922</v>
      </c>
      <c r="Q98" s="10">
        <f t="shared" si="70"/>
        <v>86.946417461107558</v>
      </c>
      <c r="R98" s="10">
        <f t="shared" si="68"/>
        <v>70.656533632421386</v>
      </c>
      <c r="S98" s="10">
        <f t="shared" si="69"/>
        <v>77.529040429132294</v>
      </c>
      <c r="V98" s="11" t="s">
        <v>9</v>
      </c>
      <c r="W98" s="16">
        <v>1082.3815</v>
      </c>
      <c r="X98" s="16">
        <v>1217.8863350000001</v>
      </c>
      <c r="Y98" s="16">
        <v>1445.7378400000002</v>
      </c>
      <c r="Z98" s="16">
        <v>1521.8090000000002</v>
      </c>
      <c r="AA98" s="16">
        <v>1600.1975050000003</v>
      </c>
      <c r="AB98" s="16">
        <v>1725.1141349999994</v>
      </c>
      <c r="AC98" s="16">
        <v>1879.3288949999996</v>
      </c>
      <c r="AD98" s="16">
        <v>1763.50865</v>
      </c>
      <c r="AE98" s="16">
        <v>1955.2915750000004</v>
      </c>
      <c r="AF98" s="16">
        <v>1795.666999999999</v>
      </c>
      <c r="AG98" s="16">
        <v>1926.1316099999997</v>
      </c>
      <c r="AH98" s="16">
        <v>1986.4894190193036</v>
      </c>
      <c r="AI98" s="17">
        <v>2239.0463212220366</v>
      </c>
      <c r="AJ98" s="17">
        <v>2418.5502171296707</v>
      </c>
      <c r="AK98" s="17">
        <v>2429.8803832792496</v>
      </c>
      <c r="AL98" s="17">
        <v>2308.2722193789564</v>
      </c>
      <c r="AM98" s="17">
        <v>2331.8986322938335</v>
      </c>
      <c r="AN98" s="17">
        <v>2339.884500000001</v>
      </c>
    </row>
    <row r="99" spans="1:40" s="32" customFormat="1" ht="12.75" x14ac:dyDescent="0.2">
      <c r="A99" s="11" t="s">
        <v>10</v>
      </c>
      <c r="B99" s="9">
        <f t="shared" si="52"/>
        <v>134.75773156247359</v>
      </c>
      <c r="C99" s="9">
        <f t="shared" si="53"/>
        <v>181.69939286047975</v>
      </c>
      <c r="D99" s="9">
        <f t="shared" si="54"/>
        <v>123.15546662649993</v>
      </c>
      <c r="E99" s="9">
        <f t="shared" si="55"/>
        <v>92.990847708951691</v>
      </c>
      <c r="F99" s="9">
        <f t="shared" si="56"/>
        <v>81.657985555785658</v>
      </c>
      <c r="G99" s="9">
        <f t="shared" si="57"/>
        <v>120.6870335994077</v>
      </c>
      <c r="H99" s="9">
        <f t="shared" si="58"/>
        <v>166.03952386999416</v>
      </c>
      <c r="I99" s="9">
        <f t="shared" si="59"/>
        <v>196.04237900415293</v>
      </c>
      <c r="J99" s="9">
        <f t="shared" si="60"/>
        <v>196.94362243913588</v>
      </c>
      <c r="K99" s="9">
        <f t="shared" si="61"/>
        <v>146.71111532760699</v>
      </c>
      <c r="L99" s="9">
        <f t="shared" si="62"/>
        <v>162.38617947572274</v>
      </c>
      <c r="M99" s="9">
        <f t="shared" si="63"/>
        <v>130.47153393938734</v>
      </c>
      <c r="N99" s="10">
        <f t="shared" si="64"/>
        <v>173.72335619046439</v>
      </c>
      <c r="O99" s="10">
        <f t="shared" si="65"/>
        <v>197.28590732696142</v>
      </c>
      <c r="P99" s="10">
        <f t="shared" si="66"/>
        <v>123.94490925189541</v>
      </c>
      <c r="Q99" s="10">
        <f t="shared" si="70"/>
        <v>66.903827638651634</v>
      </c>
      <c r="R99" s="10">
        <f t="shared" si="68"/>
        <v>259.78672607710848</v>
      </c>
      <c r="S99" s="10">
        <f t="shared" si="69"/>
        <v>101.3367632461356</v>
      </c>
      <c r="V99" s="11" t="s">
        <v>10</v>
      </c>
      <c r="W99" s="16">
        <v>1981.52638</v>
      </c>
      <c r="X99" s="16">
        <v>2124.4704999999999</v>
      </c>
      <c r="Y99" s="16">
        <v>2197.5070000000001</v>
      </c>
      <c r="Z99" s="16">
        <v>2218.0785000000001</v>
      </c>
      <c r="AA99" s="16">
        <v>2088.9118049999993</v>
      </c>
      <c r="AB99" s="16">
        <v>2211.9517900000001</v>
      </c>
      <c r="AC99" s="16">
        <v>2407.5949549999996</v>
      </c>
      <c r="AD99" s="16">
        <v>2618.2229199999997</v>
      </c>
      <c r="AE99" s="16">
        <v>2561.9799400000002</v>
      </c>
      <c r="AF99" s="16">
        <v>2585.2957300000003</v>
      </c>
      <c r="AG99" s="16">
        <v>2409.0596950000008</v>
      </c>
      <c r="AH99" s="16">
        <v>2352.6971035889192</v>
      </c>
      <c r="AI99" s="17">
        <v>2506.2576602355002</v>
      </c>
      <c r="AJ99" s="17">
        <v>2575.7768697733991</v>
      </c>
      <c r="AK99" s="17">
        <v>2710.6230317866271</v>
      </c>
      <c r="AL99" s="17">
        <v>2677.4119726046024</v>
      </c>
      <c r="AM99" s="17">
        <v>2676.4056562992432</v>
      </c>
      <c r="AN99" s="17">
        <v>2664.8571688053989</v>
      </c>
    </row>
    <row r="100" spans="1:40" s="32" customFormat="1" ht="12.75" x14ac:dyDescent="0.2">
      <c r="A100" s="11" t="s">
        <v>11</v>
      </c>
      <c r="B100" s="9">
        <f t="shared" si="52"/>
        <v>198.69545716912421</v>
      </c>
      <c r="C100" s="9">
        <f t="shared" si="53"/>
        <v>29.344177712538563</v>
      </c>
      <c r="D100" s="9">
        <f t="shared" si="54"/>
        <v>80.048667798480153</v>
      </c>
      <c r="E100" s="9">
        <f t="shared" si="55"/>
        <v>98.014737791681512</v>
      </c>
      <c r="F100" s="9">
        <f t="shared" si="56"/>
        <v>110.91719138357853</v>
      </c>
      <c r="G100" s="9">
        <f t="shared" si="57"/>
        <v>79.304925745392566</v>
      </c>
      <c r="H100" s="9">
        <f t="shared" si="58"/>
        <v>119.43520086461359</v>
      </c>
      <c r="I100" s="9">
        <f t="shared" si="59"/>
        <v>107.37588065256114</v>
      </c>
      <c r="J100" s="9">
        <f t="shared" si="60"/>
        <v>141.12580365125575</v>
      </c>
      <c r="K100" s="9">
        <f t="shared" si="61"/>
        <v>253.8690098219233</v>
      </c>
      <c r="L100" s="9">
        <f t="shared" si="62"/>
        <v>344.27993139263765</v>
      </c>
      <c r="M100" s="9">
        <f t="shared" si="63"/>
        <v>112.35474726646505</v>
      </c>
      <c r="N100" s="10">
        <f t="shared" si="64"/>
        <v>64.462591999821512</v>
      </c>
      <c r="O100" s="10">
        <f t="shared" si="65"/>
        <v>139.47493516377972</v>
      </c>
      <c r="P100" s="10">
        <f t="shared" si="66"/>
        <v>108.11158604588755</v>
      </c>
      <c r="Q100" s="10">
        <f t="shared" si="70"/>
        <v>42.336900962332088</v>
      </c>
      <c r="R100" s="10">
        <f t="shared" si="68"/>
        <v>111.63675929920782</v>
      </c>
      <c r="S100" s="10">
        <f t="shared" si="69"/>
        <v>131.02300170668909</v>
      </c>
      <c r="V100" s="11" t="s">
        <v>11</v>
      </c>
      <c r="W100" s="16">
        <v>685.33434000000011</v>
      </c>
      <c r="X100" s="16">
        <v>592.34987499999988</v>
      </c>
      <c r="Y100" s="16">
        <v>553.71314999999993</v>
      </c>
      <c r="Z100" s="16">
        <v>679.08409999999969</v>
      </c>
      <c r="AA100" s="16">
        <v>661.06677499999978</v>
      </c>
      <c r="AB100" s="16">
        <v>696.12246000000005</v>
      </c>
      <c r="AC100" s="16">
        <v>724.92958000000021</v>
      </c>
      <c r="AD100" s="16">
        <v>764.86534500000005</v>
      </c>
      <c r="AE100" s="16">
        <v>898.15155499999992</v>
      </c>
      <c r="AF100" s="16">
        <v>995.32798499999944</v>
      </c>
      <c r="AG100" s="16">
        <v>998.06197999999972</v>
      </c>
      <c r="AH100" s="16">
        <v>960.04123817149855</v>
      </c>
      <c r="AI100" s="17">
        <v>1038.4327884972997</v>
      </c>
      <c r="AJ100" s="17">
        <v>1127.5639479860113</v>
      </c>
      <c r="AK100" s="17">
        <v>1155.9723113020955</v>
      </c>
      <c r="AL100" s="17">
        <v>1223.1294757582759</v>
      </c>
      <c r="AM100" s="17">
        <v>1144.0496911746727</v>
      </c>
      <c r="AN100" s="17">
        <v>1157.9111913466004</v>
      </c>
    </row>
    <row r="101" spans="1:40" s="32" customFormat="1" ht="12.75" x14ac:dyDescent="0.2">
      <c r="A101" s="11" t="s">
        <v>12</v>
      </c>
      <c r="B101" s="9">
        <f t="shared" si="52"/>
        <v>94.681133136434212</v>
      </c>
      <c r="C101" s="9">
        <f t="shared" si="53"/>
        <v>92.706642778550346</v>
      </c>
      <c r="D101" s="9">
        <f t="shared" si="54"/>
        <v>93.986773805508506</v>
      </c>
      <c r="E101" s="9">
        <f t="shared" si="55"/>
        <v>127.23170490890695</v>
      </c>
      <c r="F101" s="9">
        <f t="shared" si="56"/>
        <v>147.69730735505814</v>
      </c>
      <c r="G101" s="9">
        <f t="shared" si="57"/>
        <v>164.70734728307457</v>
      </c>
      <c r="H101" s="9">
        <f t="shared" si="58"/>
        <v>384.4681415143657</v>
      </c>
      <c r="I101" s="9">
        <f t="shared" si="59"/>
        <v>535.0912253365068</v>
      </c>
      <c r="J101" s="9">
        <f t="shared" si="60"/>
        <v>511.53502426115159</v>
      </c>
      <c r="K101" s="9">
        <f t="shared" si="61"/>
        <v>386.7211280327594</v>
      </c>
      <c r="L101" s="9">
        <f t="shared" si="62"/>
        <v>299.16468044170097</v>
      </c>
      <c r="M101" s="9">
        <f t="shared" si="63"/>
        <v>65.482212701139417</v>
      </c>
      <c r="N101" s="10">
        <f t="shared" si="64"/>
        <v>104.43164634720888</v>
      </c>
      <c r="O101" s="10">
        <f t="shared" si="65"/>
        <v>91.010250852358567</v>
      </c>
      <c r="P101" s="10">
        <f t="shared" si="66"/>
        <v>84.068885831865515</v>
      </c>
      <c r="Q101" s="10">
        <f t="shared" si="70"/>
        <v>95.939719065764166</v>
      </c>
      <c r="R101" s="10">
        <f t="shared" si="68"/>
        <v>80.810567708593112</v>
      </c>
      <c r="S101" s="10">
        <f t="shared" si="69"/>
        <v>97.969808765490683</v>
      </c>
      <c r="V101" s="11" t="s">
        <v>12</v>
      </c>
      <c r="W101" s="16">
        <v>6062.4198399999996</v>
      </c>
      <c r="X101" s="16">
        <v>6572.1213900000021</v>
      </c>
      <c r="Y101" s="16">
        <v>6766.991825000001</v>
      </c>
      <c r="Z101" s="16">
        <v>8165.0784349999994</v>
      </c>
      <c r="AA101" s="16">
        <v>8370.0968700000012</v>
      </c>
      <c r="AB101" s="16">
        <v>8731.032729999999</v>
      </c>
      <c r="AC101" s="16">
        <v>8872.3106850000077</v>
      </c>
      <c r="AD101" s="16">
        <v>10627.192095000008</v>
      </c>
      <c r="AE101" s="16">
        <v>10883.865925000015</v>
      </c>
      <c r="AF101" s="16">
        <v>12042.147435000006</v>
      </c>
      <c r="AG101" s="16">
        <v>13048.010059999997</v>
      </c>
      <c r="AH101" s="16">
        <v>13095.989722078926</v>
      </c>
      <c r="AI101" s="17">
        <v>13019.00567553669</v>
      </c>
      <c r="AJ101" s="17">
        <v>13771.77495608873</v>
      </c>
      <c r="AK101" s="17">
        <v>14974.355319861199</v>
      </c>
      <c r="AL101" s="17">
        <v>16172.89763261882</v>
      </c>
      <c r="AM101" s="17">
        <v>17535.418622224381</v>
      </c>
      <c r="AN101" s="17">
        <v>17469.263300755636</v>
      </c>
    </row>
    <row r="102" spans="1:40" s="32" customFormat="1" ht="12.75" x14ac:dyDescent="0.2">
      <c r="A102" s="11" t="s">
        <v>13</v>
      </c>
      <c r="B102" s="9">
        <f t="shared" si="52"/>
        <v>115.24261504557759</v>
      </c>
      <c r="C102" s="9">
        <f t="shared" si="53"/>
        <v>79.944266027664838</v>
      </c>
      <c r="D102" s="9">
        <f t="shared" si="54"/>
        <v>87.122282998585362</v>
      </c>
      <c r="E102" s="9">
        <f t="shared" si="55"/>
        <v>68.44648497503519</v>
      </c>
      <c r="F102" s="9">
        <f t="shared" si="56"/>
        <v>105.23353721473008</v>
      </c>
      <c r="G102" s="9">
        <f t="shared" si="57"/>
        <v>70.729591331580934</v>
      </c>
      <c r="H102" s="9">
        <f t="shared" si="58"/>
        <v>175.63374988923823</v>
      </c>
      <c r="I102" s="9">
        <f t="shared" si="59"/>
        <v>580.16611374381262</v>
      </c>
      <c r="J102" s="9">
        <f t="shared" si="60"/>
        <v>276.94231767852131</v>
      </c>
      <c r="K102" s="9">
        <f t="shared" si="61"/>
        <v>235.60927775895428</v>
      </c>
      <c r="L102" s="9">
        <f t="shared" si="62"/>
        <v>114.05744111103496</v>
      </c>
      <c r="M102" s="9">
        <f t="shared" si="63"/>
        <v>86.94679910097733</v>
      </c>
      <c r="N102" s="10">
        <f t="shared" si="64"/>
        <v>71.620612870140604</v>
      </c>
      <c r="O102" s="10">
        <f t="shared" si="65"/>
        <v>84.859119709193337</v>
      </c>
      <c r="P102" s="10">
        <f t="shared" si="66"/>
        <v>132.89921696121345</v>
      </c>
      <c r="Q102" s="10">
        <f t="shared" si="70"/>
        <v>96.577531105546186</v>
      </c>
      <c r="R102" s="10">
        <f t="shared" si="68"/>
        <v>57.365337803628599</v>
      </c>
      <c r="S102" s="10">
        <f t="shared" si="69"/>
        <v>102.46563933378816</v>
      </c>
      <c r="V102" s="11" t="s">
        <v>13</v>
      </c>
      <c r="W102" s="16">
        <v>2025.5287500000002</v>
      </c>
      <c r="X102" s="16">
        <v>2035.1178149999998</v>
      </c>
      <c r="Y102" s="16">
        <v>2010.7414999999996</v>
      </c>
      <c r="Z102" s="16">
        <v>2020.3242000000005</v>
      </c>
      <c r="AA102" s="16">
        <v>1993.3975000000009</v>
      </c>
      <c r="AB102" s="16">
        <v>2155.7388799999999</v>
      </c>
      <c r="AC102" s="16">
        <v>2330.6191449999983</v>
      </c>
      <c r="AD102" s="16">
        <v>2583.0818699999991</v>
      </c>
      <c r="AE102" s="16">
        <v>2846.4338949999992</v>
      </c>
      <c r="AF102" s="16">
        <v>3128.8428749999998</v>
      </c>
      <c r="AG102" s="16">
        <v>3402.3821350000003</v>
      </c>
      <c r="AH102" s="16">
        <v>3419.1886691874988</v>
      </c>
      <c r="AI102" s="17">
        <v>3127.0259858659847</v>
      </c>
      <c r="AJ102" s="17">
        <v>3340.6191458440098</v>
      </c>
      <c r="AK102" s="17">
        <v>3598.6439895546869</v>
      </c>
      <c r="AL102" s="17">
        <v>3463.0745738458586</v>
      </c>
      <c r="AM102" s="17">
        <v>3895.8194714206602</v>
      </c>
      <c r="AN102" s="17">
        <v>3813.9231653373063</v>
      </c>
    </row>
    <row r="103" spans="1:40" s="32" customFormat="1" ht="12.75" x14ac:dyDescent="0.2">
      <c r="A103" s="11" t="s">
        <v>14</v>
      </c>
      <c r="B103" s="9">
        <f t="shared" si="52"/>
        <v>54.618231715605283</v>
      </c>
      <c r="C103" s="9">
        <f t="shared" si="53"/>
        <v>44.158493246393341</v>
      </c>
      <c r="D103" s="9">
        <f t="shared" si="54"/>
        <v>74.455041446099514</v>
      </c>
      <c r="E103" s="9">
        <f t="shared" si="55"/>
        <v>50.124708929098915</v>
      </c>
      <c r="F103" s="9">
        <f t="shared" si="56"/>
        <v>48.625326202366274</v>
      </c>
      <c r="G103" s="9">
        <f t="shared" si="57"/>
        <v>151.45966776692828</v>
      </c>
      <c r="H103" s="9">
        <f t="shared" si="58"/>
        <v>199.76272344557404</v>
      </c>
      <c r="I103" s="9">
        <f t="shared" si="59"/>
        <v>184.50305438725755</v>
      </c>
      <c r="J103" s="9">
        <f t="shared" si="60"/>
        <v>118.32842404391262</v>
      </c>
      <c r="K103" s="9">
        <f t="shared" si="61"/>
        <v>345.23285440876521</v>
      </c>
      <c r="L103" s="9">
        <f t="shared" si="62"/>
        <v>181.95529018928923</v>
      </c>
      <c r="M103" s="9">
        <f t="shared" si="63"/>
        <v>97.946358559252147</v>
      </c>
      <c r="N103" s="10">
        <f t="shared" si="64"/>
        <v>103.66925400128405</v>
      </c>
      <c r="O103" s="10">
        <f t="shared" si="65"/>
        <v>136.85211646436113</v>
      </c>
      <c r="P103" s="10">
        <f t="shared" si="66"/>
        <v>139.87486728094527</v>
      </c>
      <c r="Q103" s="10">
        <f t="shared" si="70"/>
        <v>174.90000502317537</v>
      </c>
      <c r="R103" s="10">
        <f t="shared" si="68"/>
        <v>120.77749059768283</v>
      </c>
      <c r="S103" s="10">
        <f t="shared" si="69"/>
        <v>148.5766492957477</v>
      </c>
      <c r="V103" s="11" t="s">
        <v>14</v>
      </c>
      <c r="W103" s="16">
        <v>1709.638285</v>
      </c>
      <c r="X103" s="16">
        <v>1854.1330100000002</v>
      </c>
      <c r="Y103" s="16">
        <v>1656.2378799999999</v>
      </c>
      <c r="Z103" s="16">
        <v>1840.0306350000001</v>
      </c>
      <c r="AA103" s="16">
        <v>1757.1090349999999</v>
      </c>
      <c r="AB103" s="16">
        <v>1739.3545349999999</v>
      </c>
      <c r="AC103" s="16">
        <v>1901.523735</v>
      </c>
      <c r="AD103" s="16">
        <v>1970.989430000001</v>
      </c>
      <c r="AE103" s="16">
        <v>2094.4731749999996</v>
      </c>
      <c r="AF103" s="16">
        <v>1956.1834900000001</v>
      </c>
      <c r="AG103" s="16">
        <v>2102.7825550000002</v>
      </c>
      <c r="AH103" s="16">
        <v>2319.5151932641152</v>
      </c>
      <c r="AI103" s="17">
        <v>2667.6862813119355</v>
      </c>
      <c r="AJ103" s="17">
        <v>2678.998034004534</v>
      </c>
      <c r="AK103" s="17">
        <v>2839.2552258823271</v>
      </c>
      <c r="AL103" s="17">
        <v>2833.5682891010802</v>
      </c>
      <c r="AM103" s="17">
        <v>3012.9869249575354</v>
      </c>
      <c r="AN103" s="17">
        <v>3170.1549485238015</v>
      </c>
    </row>
    <row r="104" spans="1:40" s="32" customFormat="1" ht="12.75" x14ac:dyDescent="0.2">
      <c r="A104" s="11" t="s">
        <v>15</v>
      </c>
      <c r="B104" s="9">
        <f t="shared" si="52"/>
        <v>66.348044904269443</v>
      </c>
      <c r="C104" s="9">
        <f t="shared" si="53"/>
        <v>77.581200082207957</v>
      </c>
      <c r="D104" s="9">
        <f t="shared" si="54"/>
        <v>109.93944697969336</v>
      </c>
      <c r="E104" s="9">
        <f t="shared" si="55"/>
        <v>61.929244787758563</v>
      </c>
      <c r="F104" s="9">
        <f t="shared" si="56"/>
        <v>44.8185653739191</v>
      </c>
      <c r="G104" s="9">
        <f t="shared" si="57"/>
        <v>74.183390764711888</v>
      </c>
      <c r="H104" s="9">
        <f t="shared" si="58"/>
        <v>334.84477504447426</v>
      </c>
      <c r="I104" s="9">
        <f t="shared" si="59"/>
        <v>262.80319273210631</v>
      </c>
      <c r="J104" s="9">
        <f t="shared" si="60"/>
        <v>308.93213777791698</v>
      </c>
      <c r="K104" s="9">
        <f t="shared" si="61"/>
        <v>224.04012930977461</v>
      </c>
      <c r="L104" s="9">
        <f t="shared" si="62"/>
        <v>286.74964767597038</v>
      </c>
      <c r="M104" s="9">
        <f t="shared" si="63"/>
        <v>96.653335796010722</v>
      </c>
      <c r="N104" s="10">
        <f t="shared" si="64"/>
        <v>69.053415722866504</v>
      </c>
      <c r="O104" s="10">
        <f t="shared" si="65"/>
        <v>96.60219527961749</v>
      </c>
      <c r="P104" s="10">
        <f t="shared" si="66"/>
        <v>125.02791743177572</v>
      </c>
      <c r="Q104" s="10">
        <f t="shared" si="70"/>
        <v>95.108931372344756</v>
      </c>
      <c r="R104" s="10">
        <f t="shared" si="68"/>
        <v>131.03152493298165</v>
      </c>
      <c r="S104" s="10">
        <f t="shared" si="69"/>
        <v>156.4185383387881</v>
      </c>
      <c r="V104" s="11" t="s">
        <v>15</v>
      </c>
      <c r="W104" s="16">
        <v>2371.6448649999988</v>
      </c>
      <c r="X104" s="16">
        <v>2550.2398749999998</v>
      </c>
      <c r="Y104" s="16">
        <v>2742.808685</v>
      </c>
      <c r="Z104" s="16">
        <v>2926.8485450000003</v>
      </c>
      <c r="AA104" s="16">
        <v>3201.6100650000017</v>
      </c>
      <c r="AB104" s="16">
        <v>3412.3317549999992</v>
      </c>
      <c r="AC104" s="16">
        <v>3924.535509999997</v>
      </c>
      <c r="AD104" s="16">
        <v>4753.5269150000022</v>
      </c>
      <c r="AE104" s="16">
        <v>3708.1086099999984</v>
      </c>
      <c r="AF104" s="16">
        <v>4261.1767050000035</v>
      </c>
      <c r="AG104" s="16">
        <v>4266.8569950000001</v>
      </c>
      <c r="AH104" s="16">
        <v>4253.6138567945954</v>
      </c>
      <c r="AI104" s="17">
        <v>4594.447950606057</v>
      </c>
      <c r="AJ104" s="17">
        <v>4967.5993243318362</v>
      </c>
      <c r="AK104" s="17">
        <v>4786.1413760431933</v>
      </c>
      <c r="AL104" s="17">
        <v>4890.0047711302941</v>
      </c>
      <c r="AM104" s="17">
        <v>4871.1492264797398</v>
      </c>
      <c r="AN104" s="17">
        <v>4771.0760524701691</v>
      </c>
    </row>
  </sheetData>
  <mergeCells count="1">
    <mergeCell ref="A21:O21"/>
  </mergeCells>
  <hyperlinks>
    <hyperlink ref="U1" location="obsah!A1" display="OBSAH"/>
    <hyperlink ref="AB67" r:id="rId1"/>
  </hyperlinks>
  <pageMargins left="0.51181102362204722" right="0.51181102362204722" top="0.78740157480314965" bottom="0.78740157480314965"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T67"/>
  <sheetViews>
    <sheetView workbookViewId="0"/>
  </sheetViews>
  <sheetFormatPr defaultColWidth="9.140625" defaultRowHeight="14.25" x14ac:dyDescent="0.2"/>
  <cols>
    <col min="1" max="1" width="13.85546875" style="33" customWidth="1"/>
    <col min="2" max="2" width="8.28515625" style="33" customWidth="1"/>
    <col min="3" max="7" width="6.7109375" style="33" customWidth="1"/>
    <col min="8" max="8" width="6.85546875" style="33" customWidth="1"/>
    <col min="9" max="10" width="6.7109375" style="33" customWidth="1"/>
    <col min="11" max="13" width="5.85546875" style="33" customWidth="1"/>
    <col min="14" max="16384" width="9.140625" style="33"/>
  </cols>
  <sheetData>
    <row r="1" spans="1:20" s="37" customFormat="1" ht="15" customHeight="1" x14ac:dyDescent="0.25">
      <c r="A1" s="35" t="s">
        <v>228</v>
      </c>
      <c r="O1" s="47" t="s">
        <v>33</v>
      </c>
      <c r="T1" s="47"/>
    </row>
    <row r="2" spans="1:20" s="37" customFormat="1" ht="12" customHeight="1" x14ac:dyDescent="0.2"/>
    <row r="3" spans="1:20" ht="15" thickBot="1" x14ac:dyDescent="0.25">
      <c r="A3" s="3" t="s">
        <v>0</v>
      </c>
      <c r="M3" s="13" t="s">
        <v>26</v>
      </c>
    </row>
    <row r="4" spans="1:20" ht="18" customHeight="1" x14ac:dyDescent="0.2">
      <c r="A4" s="123" t="s">
        <v>25</v>
      </c>
      <c r="B4" s="125" t="s">
        <v>39</v>
      </c>
      <c r="C4" s="126"/>
      <c r="D4" s="127"/>
      <c r="E4" s="125" t="s">
        <v>28</v>
      </c>
      <c r="F4" s="126"/>
      <c r="G4" s="127"/>
      <c r="H4" s="125" t="s">
        <v>29</v>
      </c>
      <c r="I4" s="126"/>
      <c r="J4" s="127"/>
      <c r="K4" s="125" t="s">
        <v>34</v>
      </c>
      <c r="L4" s="126"/>
      <c r="M4" s="126"/>
    </row>
    <row r="5" spans="1:20" ht="22.5" customHeight="1" thickBot="1" x14ac:dyDescent="0.25">
      <c r="A5" s="124"/>
      <c r="B5" s="44" t="s">
        <v>35</v>
      </c>
      <c r="C5" s="61" t="s">
        <v>219</v>
      </c>
      <c r="D5" s="61" t="s">
        <v>218</v>
      </c>
      <c r="E5" s="44" t="s">
        <v>35</v>
      </c>
      <c r="F5" s="61" t="s">
        <v>219</v>
      </c>
      <c r="G5" s="61" t="s">
        <v>218</v>
      </c>
      <c r="H5" s="44" t="s">
        <v>35</v>
      </c>
      <c r="I5" s="61" t="s">
        <v>219</v>
      </c>
      <c r="J5" s="61" t="s">
        <v>218</v>
      </c>
      <c r="K5" s="44" t="s">
        <v>35</v>
      </c>
      <c r="L5" s="61" t="s">
        <v>219</v>
      </c>
      <c r="M5" s="43" t="s">
        <v>218</v>
      </c>
    </row>
    <row r="6" spans="1:20" ht="18.75" customHeight="1" x14ac:dyDescent="0.2">
      <c r="A6" s="38" t="s">
        <v>1</v>
      </c>
      <c r="B6" s="18">
        <v>1005110.1225058945</v>
      </c>
      <c r="C6" s="18">
        <v>422116.42451010557</v>
      </c>
      <c r="D6" s="18">
        <v>582993.69799578888</v>
      </c>
      <c r="E6" s="18">
        <v>574082.34463443421</v>
      </c>
      <c r="F6" s="18">
        <v>228757.00433158534</v>
      </c>
      <c r="G6" s="18">
        <v>345325.34030284866</v>
      </c>
      <c r="H6" s="18">
        <v>334403.78307043482</v>
      </c>
      <c r="I6" s="18">
        <v>143409.64853966981</v>
      </c>
      <c r="J6" s="18">
        <v>190994.13453076521</v>
      </c>
      <c r="K6" s="18">
        <v>82848.051328092173</v>
      </c>
      <c r="L6" s="18">
        <v>45374.847900148867</v>
      </c>
      <c r="M6" s="19">
        <v>37473.203427943357</v>
      </c>
    </row>
    <row r="7" spans="1:20" ht="15" customHeight="1" x14ac:dyDescent="0.2">
      <c r="A7" s="39" t="s">
        <v>2</v>
      </c>
      <c r="B7" s="9">
        <v>367847.01478669001</v>
      </c>
      <c r="C7" s="9">
        <v>148272.78912458968</v>
      </c>
      <c r="D7" s="9">
        <v>219574.22566210033</v>
      </c>
      <c r="E7" s="9">
        <v>171788.30950427454</v>
      </c>
      <c r="F7" s="9">
        <v>61076.537149359407</v>
      </c>
      <c r="G7" s="9">
        <v>110711.77235491501</v>
      </c>
      <c r="H7" s="9">
        <v>166620.50662086764</v>
      </c>
      <c r="I7" s="9">
        <v>71453.354204535077</v>
      </c>
      <c r="J7" s="9">
        <v>95167.152416332785</v>
      </c>
      <c r="K7" s="9">
        <v>25923.991327715721</v>
      </c>
      <c r="L7" s="9">
        <v>14338.618091485119</v>
      </c>
      <c r="M7" s="10">
        <v>11585.373236230609</v>
      </c>
    </row>
    <row r="8" spans="1:20" ht="15" customHeight="1" x14ac:dyDescent="0.2">
      <c r="A8" s="40" t="s">
        <v>3</v>
      </c>
      <c r="B8" s="9">
        <v>136295.18385653102</v>
      </c>
      <c r="C8" s="9">
        <v>55120.022606340281</v>
      </c>
      <c r="D8" s="9">
        <v>81175.161250190751</v>
      </c>
      <c r="E8" s="9">
        <v>99090.010643641319</v>
      </c>
      <c r="F8" s="9">
        <v>40454.531934379382</v>
      </c>
      <c r="G8" s="9">
        <v>58635.478709261959</v>
      </c>
      <c r="H8" s="9">
        <v>26172.261746975746</v>
      </c>
      <c r="I8" s="9">
        <v>9764.738353707131</v>
      </c>
      <c r="J8" s="9">
        <v>16407.523393268635</v>
      </c>
      <c r="K8" s="9">
        <v>9823.2029986831621</v>
      </c>
      <c r="L8" s="9">
        <v>4446.6998982532796</v>
      </c>
      <c r="M8" s="10">
        <v>5376.5031004298899</v>
      </c>
    </row>
    <row r="9" spans="1:20" ht="15" customHeight="1" x14ac:dyDescent="0.2">
      <c r="A9" s="40" t="s">
        <v>4</v>
      </c>
      <c r="B9" s="9">
        <v>31849.16294199902</v>
      </c>
      <c r="C9" s="9">
        <v>13461.024455671139</v>
      </c>
      <c r="D9" s="9">
        <v>18388.138486327884</v>
      </c>
      <c r="E9" s="9">
        <v>17840.810482546578</v>
      </c>
      <c r="F9" s="9">
        <v>7712.4401394860115</v>
      </c>
      <c r="G9" s="9">
        <v>10128.370343060544</v>
      </c>
      <c r="H9" s="9">
        <v>12109.962001203789</v>
      </c>
      <c r="I9" s="9">
        <v>4878.996589732109</v>
      </c>
      <c r="J9" s="9">
        <v>7230.9654114716704</v>
      </c>
      <c r="K9" s="9">
        <v>1481.9784582486798</v>
      </c>
      <c r="L9" s="9">
        <v>645.35672645301281</v>
      </c>
      <c r="M9" s="10">
        <v>836.62173179566798</v>
      </c>
    </row>
    <row r="10" spans="1:20" ht="15" customHeight="1" x14ac:dyDescent="0.2">
      <c r="A10" s="40" t="s">
        <v>5</v>
      </c>
      <c r="B10" s="9">
        <v>46647.043429166006</v>
      </c>
      <c r="C10" s="9">
        <v>20538.699184294353</v>
      </c>
      <c r="D10" s="9">
        <v>26108.344244871649</v>
      </c>
      <c r="E10" s="9">
        <v>31752.291151017325</v>
      </c>
      <c r="F10" s="9">
        <v>12621.410883371567</v>
      </c>
      <c r="G10" s="9">
        <v>19130.880267645756</v>
      </c>
      <c r="H10" s="9">
        <v>10281.449755422867</v>
      </c>
      <c r="I10" s="9">
        <v>4899.8662212414138</v>
      </c>
      <c r="J10" s="20">
        <v>5381.5835341814463</v>
      </c>
      <c r="K10" s="9">
        <v>4459.6685227258304</v>
      </c>
      <c r="L10" s="9">
        <v>2942.1500796813866</v>
      </c>
      <c r="M10" s="10">
        <v>1517.5184430444465</v>
      </c>
    </row>
    <row r="11" spans="1:20" ht="15" customHeight="1" x14ac:dyDescent="0.2">
      <c r="A11" s="40" t="s">
        <v>6</v>
      </c>
      <c r="B11" s="9">
        <v>2197.7376977350473</v>
      </c>
      <c r="C11" s="9">
        <v>851.75106342562424</v>
      </c>
      <c r="D11" s="9">
        <v>1345.9866343094229</v>
      </c>
      <c r="E11" s="9">
        <v>1939.5393463080754</v>
      </c>
      <c r="F11" s="9">
        <v>788.19922342562404</v>
      </c>
      <c r="G11" s="9">
        <v>1151.3401228824521</v>
      </c>
      <c r="H11" s="9">
        <v>86.829249999999988</v>
      </c>
      <c r="I11" s="9">
        <v>41.432249999999989</v>
      </c>
      <c r="J11" s="20">
        <v>45.397000000000013</v>
      </c>
      <c r="K11" s="20">
        <v>171.36911142697102</v>
      </c>
      <c r="L11" s="20">
        <v>22.119600000000002</v>
      </c>
      <c r="M11" s="21">
        <v>149.249511426971</v>
      </c>
    </row>
    <row r="12" spans="1:20" ht="15" customHeight="1" x14ac:dyDescent="0.2">
      <c r="A12" s="40" t="s">
        <v>7</v>
      </c>
      <c r="B12" s="9">
        <v>11825.478895149925</v>
      </c>
      <c r="C12" s="9">
        <v>5161.1690420064824</v>
      </c>
      <c r="D12" s="9">
        <v>6664.3098531434398</v>
      </c>
      <c r="E12" s="9">
        <v>7334.3082022381113</v>
      </c>
      <c r="F12" s="9">
        <v>3083.3013842715704</v>
      </c>
      <c r="G12" s="9">
        <v>4251.0068179665413</v>
      </c>
      <c r="H12" s="9">
        <v>3287.2006836129067</v>
      </c>
      <c r="I12" s="9">
        <v>1327.5376258441031</v>
      </c>
      <c r="J12" s="9">
        <v>1959.6630577688004</v>
      </c>
      <c r="K12" s="9">
        <v>1171.7500092989021</v>
      </c>
      <c r="L12" s="9">
        <v>741.28603189080081</v>
      </c>
      <c r="M12" s="10">
        <v>430.46397740810153</v>
      </c>
    </row>
    <row r="13" spans="1:20" ht="15" customHeight="1" x14ac:dyDescent="0.2">
      <c r="A13" s="40" t="s">
        <v>8</v>
      </c>
      <c r="B13" s="9">
        <v>30835.015597377667</v>
      </c>
      <c r="C13" s="9">
        <v>13048.514536407556</v>
      </c>
      <c r="D13" s="9">
        <v>17786.501060970106</v>
      </c>
      <c r="E13" s="9">
        <v>21505.91456940955</v>
      </c>
      <c r="F13" s="9">
        <v>8941.2964080233432</v>
      </c>
      <c r="G13" s="9">
        <v>12564.618161386195</v>
      </c>
      <c r="H13" s="9">
        <v>7548.4784236575642</v>
      </c>
      <c r="I13" s="9">
        <v>3203.9730183842189</v>
      </c>
      <c r="J13" s="9">
        <v>4344.5054052733412</v>
      </c>
      <c r="K13" s="9">
        <v>1680.2465943105774</v>
      </c>
      <c r="L13" s="9">
        <v>859.02110000000016</v>
      </c>
      <c r="M13" s="10">
        <v>821.22549431057735</v>
      </c>
    </row>
    <row r="14" spans="1:20" ht="15" customHeight="1" x14ac:dyDescent="0.2">
      <c r="A14" s="40" t="s">
        <v>9</v>
      </c>
      <c r="B14" s="9">
        <v>23676.197405130129</v>
      </c>
      <c r="C14" s="9">
        <v>9889.8331971164098</v>
      </c>
      <c r="D14" s="9">
        <v>13786.364208013712</v>
      </c>
      <c r="E14" s="9">
        <v>14740.42453261944</v>
      </c>
      <c r="F14" s="9">
        <v>6100.5254870342369</v>
      </c>
      <c r="G14" s="9">
        <v>8639.899045585229</v>
      </c>
      <c r="H14" s="9">
        <v>6785.3398035575228</v>
      </c>
      <c r="I14" s="9">
        <v>2890.2629700821835</v>
      </c>
      <c r="J14" s="9">
        <v>3895.0768334753329</v>
      </c>
      <c r="K14" s="9">
        <v>2005.7570389531472</v>
      </c>
      <c r="L14" s="9">
        <v>783.06871000000024</v>
      </c>
      <c r="M14" s="10">
        <v>1222.6883289531477</v>
      </c>
    </row>
    <row r="15" spans="1:20" ht="15" customHeight="1" x14ac:dyDescent="0.2">
      <c r="A15" s="40" t="s">
        <v>10</v>
      </c>
      <c r="B15" s="9">
        <v>30283.090729631411</v>
      </c>
      <c r="C15" s="9">
        <v>13371.663411329386</v>
      </c>
      <c r="D15" s="9">
        <v>16911.42731830203</v>
      </c>
      <c r="E15" s="9">
        <v>22422.482216538174</v>
      </c>
      <c r="F15" s="9">
        <v>9822.3692022675932</v>
      </c>
      <c r="G15" s="9">
        <v>12600.113014270592</v>
      </c>
      <c r="H15" s="9">
        <v>5815.6725570639219</v>
      </c>
      <c r="I15" s="9">
        <v>2664.6930990617843</v>
      </c>
      <c r="J15" s="9">
        <v>3150.9794580021394</v>
      </c>
      <c r="K15" s="9">
        <v>1878.4317858836866</v>
      </c>
      <c r="L15" s="9">
        <v>799.51062999999999</v>
      </c>
      <c r="M15" s="10">
        <v>1078.9211558836862</v>
      </c>
    </row>
    <row r="16" spans="1:20" ht="15" customHeight="1" x14ac:dyDescent="0.2">
      <c r="A16" s="40" t="s">
        <v>11</v>
      </c>
      <c r="B16" s="9">
        <v>14763.69208240656</v>
      </c>
      <c r="C16" s="9">
        <v>6989.7905959168484</v>
      </c>
      <c r="D16" s="9">
        <v>7773.9014864897135</v>
      </c>
      <c r="E16" s="9">
        <v>12687.423063340006</v>
      </c>
      <c r="F16" s="9">
        <v>6028.6046968634382</v>
      </c>
      <c r="G16" s="9">
        <v>6658.8183664765456</v>
      </c>
      <c r="H16" s="9">
        <v>1498.3816165937219</v>
      </c>
      <c r="I16" s="9">
        <v>694.24344324231311</v>
      </c>
      <c r="J16" s="9">
        <v>804.1381733514105</v>
      </c>
      <c r="K16" s="20">
        <v>571.19140247282553</v>
      </c>
      <c r="L16" s="20">
        <v>263.79745581106761</v>
      </c>
      <c r="M16" s="21">
        <v>307.39394666175792</v>
      </c>
    </row>
    <row r="17" spans="1:14" ht="15" customHeight="1" x14ac:dyDescent="0.2">
      <c r="A17" s="40" t="s">
        <v>12</v>
      </c>
      <c r="B17" s="9">
        <v>181251.25846757981</v>
      </c>
      <c r="C17" s="9">
        <v>81350.337643212275</v>
      </c>
      <c r="D17" s="9">
        <v>99900.920824367582</v>
      </c>
      <c r="E17" s="9">
        <v>92036.391068728903</v>
      </c>
      <c r="F17" s="9">
        <v>39258.684777775983</v>
      </c>
      <c r="G17" s="9">
        <v>52777.706290952767</v>
      </c>
      <c r="H17" s="9">
        <v>61622.614513779481</v>
      </c>
      <c r="I17" s="9">
        <v>26999.627862811096</v>
      </c>
      <c r="J17" s="9">
        <v>34622.986650968371</v>
      </c>
      <c r="K17" s="9">
        <v>21115.363116824119</v>
      </c>
      <c r="L17" s="9">
        <v>13505.357943134222</v>
      </c>
      <c r="M17" s="10">
        <v>7610.0051736899068</v>
      </c>
    </row>
    <row r="18" spans="1:14" ht="15" customHeight="1" x14ac:dyDescent="0.2">
      <c r="A18" s="40" t="s">
        <v>13</v>
      </c>
      <c r="B18" s="9">
        <v>39818.334273403001</v>
      </c>
      <c r="C18" s="9">
        <v>15620.712871158476</v>
      </c>
      <c r="D18" s="9">
        <v>24197.621402244535</v>
      </c>
      <c r="E18" s="9">
        <v>20933.637348893604</v>
      </c>
      <c r="F18" s="9">
        <v>7074.1125219817359</v>
      </c>
      <c r="G18" s="9">
        <v>13859.524826911917</v>
      </c>
      <c r="H18" s="9">
        <v>13717.712635256863</v>
      </c>
      <c r="I18" s="9">
        <v>6286.5466352568428</v>
      </c>
      <c r="J18" s="9">
        <v>7431.1660000000011</v>
      </c>
      <c r="K18" s="9">
        <v>4183.2990098895107</v>
      </c>
      <c r="L18" s="9">
        <v>1869.373803919895</v>
      </c>
      <c r="M18" s="10">
        <v>2313.9252059696146</v>
      </c>
    </row>
    <row r="19" spans="1:14" ht="15" customHeight="1" x14ac:dyDescent="0.2">
      <c r="A19" s="40" t="s">
        <v>14</v>
      </c>
      <c r="B19" s="9">
        <v>32596.501209439091</v>
      </c>
      <c r="C19" s="9">
        <v>13513.866088968125</v>
      </c>
      <c r="D19" s="9">
        <v>19082.635120470983</v>
      </c>
      <c r="E19" s="9">
        <v>25709.983053517622</v>
      </c>
      <c r="F19" s="9">
        <v>10291.173909417115</v>
      </c>
      <c r="G19" s="9">
        <v>15418.809144100485</v>
      </c>
      <c r="H19" s="9">
        <v>4851.4172018339841</v>
      </c>
      <c r="I19" s="9">
        <v>2258.5875823933325</v>
      </c>
      <c r="J19" s="20">
        <v>2592.8296194406512</v>
      </c>
      <c r="K19" s="9">
        <v>1845.68567997319</v>
      </c>
      <c r="L19" s="9">
        <v>888.17758715765285</v>
      </c>
      <c r="M19" s="10">
        <v>957.50809281553688</v>
      </c>
    </row>
    <row r="20" spans="1:14" ht="15" customHeight="1" x14ac:dyDescent="0.2">
      <c r="A20" s="40" t="s">
        <v>15</v>
      </c>
      <c r="B20" s="9">
        <v>55224.411133655674</v>
      </c>
      <c r="C20" s="9">
        <v>24926.250689668919</v>
      </c>
      <c r="D20" s="9">
        <v>30298.160443986744</v>
      </c>
      <c r="E20" s="9">
        <v>34300.819451360992</v>
      </c>
      <c r="F20" s="9">
        <v>15503.816613928335</v>
      </c>
      <c r="G20" s="9">
        <v>18797.002837432716</v>
      </c>
      <c r="H20" s="9">
        <v>14005.956260608786</v>
      </c>
      <c r="I20" s="9">
        <v>6045.7886833781813</v>
      </c>
      <c r="J20" s="9">
        <v>7960.1675772306107</v>
      </c>
      <c r="K20" s="9">
        <v>6536.1162716858644</v>
      </c>
      <c r="L20" s="9">
        <v>3270.3102423624191</v>
      </c>
      <c r="M20" s="10">
        <v>3265.8060293234425</v>
      </c>
    </row>
    <row r="21" spans="1:14" ht="7.5" customHeight="1" x14ac:dyDescent="0.2"/>
    <row r="22" spans="1:14" s="55" customFormat="1" ht="13.5" customHeight="1" x14ac:dyDescent="0.25">
      <c r="A22" s="54" t="s">
        <v>61</v>
      </c>
    </row>
    <row r="23" spans="1:14" ht="47.25" customHeight="1" x14ac:dyDescent="0.2">
      <c r="A23" s="122" t="s">
        <v>164</v>
      </c>
      <c r="B23" s="122"/>
      <c r="C23" s="122"/>
      <c r="D23" s="122"/>
      <c r="E23" s="122"/>
      <c r="F23" s="122"/>
      <c r="G23" s="122"/>
      <c r="H23" s="122"/>
      <c r="I23" s="122"/>
      <c r="J23" s="122"/>
      <c r="K23" s="122"/>
      <c r="L23" s="122"/>
      <c r="M23" s="122"/>
      <c r="N23" s="52"/>
    </row>
    <row r="24" spans="1:14" ht="15" customHeight="1" x14ac:dyDescent="0.2">
      <c r="A24" s="89"/>
      <c r="B24" s="89"/>
      <c r="C24" s="89"/>
      <c r="D24" s="89"/>
      <c r="E24" s="89"/>
      <c r="F24" s="89"/>
      <c r="G24" s="89"/>
      <c r="H24" s="89"/>
      <c r="I24" s="89"/>
      <c r="J24" s="89"/>
      <c r="K24" s="89"/>
      <c r="L24" s="89"/>
      <c r="M24" s="89"/>
      <c r="N24" s="52"/>
    </row>
    <row r="25" spans="1:14" ht="15" customHeight="1" x14ac:dyDescent="0.2">
      <c r="A25" s="89"/>
      <c r="B25" s="89"/>
      <c r="C25" s="89"/>
      <c r="D25" s="89"/>
      <c r="E25" s="89"/>
      <c r="F25" s="89"/>
      <c r="G25" s="89"/>
      <c r="H25" s="89"/>
      <c r="I25" s="89"/>
      <c r="J25" s="89"/>
      <c r="K25" s="89"/>
      <c r="L25" s="89"/>
      <c r="M25" s="89"/>
      <c r="N25" s="52"/>
    </row>
    <row r="26" spans="1:14" ht="27" customHeight="1" x14ac:dyDescent="0.2">
      <c r="A26" s="129" t="s">
        <v>229</v>
      </c>
      <c r="B26" s="129"/>
      <c r="C26" s="129"/>
      <c r="D26" s="129"/>
      <c r="E26" s="129"/>
      <c r="F26" s="129"/>
      <c r="G26" s="129"/>
      <c r="H26" s="129"/>
      <c r="I26" s="129"/>
      <c r="J26" s="129"/>
      <c r="K26" s="129"/>
      <c r="L26" s="129"/>
      <c r="M26" s="129"/>
    </row>
    <row r="27" spans="1:14" x14ac:dyDescent="0.2">
      <c r="A27" s="37"/>
      <c r="B27" s="37"/>
      <c r="C27" s="37"/>
      <c r="D27" s="37"/>
      <c r="E27" s="37"/>
      <c r="F27" s="37"/>
      <c r="G27" s="37"/>
      <c r="H27" s="37"/>
      <c r="I27" s="37"/>
      <c r="J27" s="37"/>
      <c r="K27" s="37"/>
      <c r="L27" s="37"/>
      <c r="M27" s="37"/>
    </row>
    <row r="28" spans="1:14" ht="15" thickBot="1" x14ac:dyDescent="0.25">
      <c r="A28" s="3" t="s">
        <v>0</v>
      </c>
      <c r="M28" s="13" t="s">
        <v>50</v>
      </c>
    </row>
    <row r="29" spans="1:14" x14ac:dyDescent="0.2">
      <c r="A29" s="123" t="s">
        <v>25</v>
      </c>
      <c r="B29" s="128" t="s">
        <v>39</v>
      </c>
      <c r="C29" s="128"/>
      <c r="D29" s="128"/>
      <c r="E29" s="128" t="s">
        <v>28</v>
      </c>
      <c r="F29" s="128"/>
      <c r="G29" s="128"/>
      <c r="H29" s="128" t="s">
        <v>29</v>
      </c>
      <c r="I29" s="128"/>
      <c r="J29" s="128"/>
      <c r="K29" s="128" t="s">
        <v>34</v>
      </c>
      <c r="L29" s="128"/>
      <c r="M29" s="125"/>
    </row>
    <row r="30" spans="1:14" ht="23.25" thickBot="1" x14ac:dyDescent="0.25">
      <c r="A30" s="124"/>
      <c r="B30" s="44" t="s">
        <v>35</v>
      </c>
      <c r="C30" s="61" t="s">
        <v>219</v>
      </c>
      <c r="D30" s="61" t="s">
        <v>218</v>
      </c>
      <c r="E30" s="44" t="s">
        <v>35</v>
      </c>
      <c r="F30" s="61" t="s">
        <v>219</v>
      </c>
      <c r="G30" s="61" t="s">
        <v>218</v>
      </c>
      <c r="H30" s="44" t="s">
        <v>35</v>
      </c>
      <c r="I30" s="61" t="s">
        <v>219</v>
      </c>
      <c r="J30" s="61" t="s">
        <v>218</v>
      </c>
      <c r="K30" s="44" t="s">
        <v>35</v>
      </c>
      <c r="L30" s="61" t="s">
        <v>219</v>
      </c>
      <c r="M30" s="43" t="s">
        <v>218</v>
      </c>
    </row>
    <row r="31" spans="1:14" ht="22.5" x14ac:dyDescent="0.2">
      <c r="A31" s="38" t="s">
        <v>1</v>
      </c>
      <c r="B31" s="22">
        <f>B6/B$6*100</f>
        <v>100</v>
      </c>
      <c r="C31" s="22">
        <f t="shared" ref="C31:M31" si="0">C6/C$6*100</f>
        <v>100</v>
      </c>
      <c r="D31" s="22">
        <f t="shared" si="0"/>
        <v>100</v>
      </c>
      <c r="E31" s="22">
        <f t="shared" si="0"/>
        <v>100</v>
      </c>
      <c r="F31" s="22">
        <f t="shared" si="0"/>
        <v>100</v>
      </c>
      <c r="G31" s="22">
        <f t="shared" si="0"/>
        <v>100</v>
      </c>
      <c r="H31" s="22">
        <f t="shared" si="0"/>
        <v>100</v>
      </c>
      <c r="I31" s="22">
        <f t="shared" si="0"/>
        <v>100</v>
      </c>
      <c r="J31" s="22">
        <f t="shared" si="0"/>
        <v>100</v>
      </c>
      <c r="K31" s="22">
        <f t="shared" si="0"/>
        <v>100</v>
      </c>
      <c r="L31" s="22">
        <f t="shared" si="0"/>
        <v>100</v>
      </c>
      <c r="M31" s="23">
        <f t="shared" si="0"/>
        <v>100</v>
      </c>
    </row>
    <row r="32" spans="1:14" x14ac:dyDescent="0.2">
      <c r="A32" s="39" t="s">
        <v>2</v>
      </c>
      <c r="B32" s="24">
        <f t="shared" ref="B32:M32" si="1">B7/B$6*100</f>
        <v>36.597682835945442</v>
      </c>
      <c r="C32" s="24">
        <f t="shared" si="1"/>
        <v>35.126041185597124</v>
      </c>
      <c r="D32" s="24">
        <f t="shared" si="1"/>
        <v>37.663224562624066</v>
      </c>
      <c r="E32" s="24">
        <f t="shared" si="1"/>
        <v>29.923984095638122</v>
      </c>
      <c r="F32" s="24">
        <f t="shared" si="1"/>
        <v>26.699307996195131</v>
      </c>
      <c r="G32" s="24">
        <f t="shared" si="1"/>
        <v>32.060135597874549</v>
      </c>
      <c r="H32" s="24">
        <f t="shared" si="1"/>
        <v>49.82614284174312</v>
      </c>
      <c r="I32" s="24">
        <f t="shared" si="1"/>
        <v>49.824649130751993</v>
      </c>
      <c r="J32" s="24">
        <f t="shared" si="1"/>
        <v>49.827264407956633</v>
      </c>
      <c r="K32" s="24">
        <f t="shared" si="1"/>
        <v>31.291009157297339</v>
      </c>
      <c r="L32" s="24">
        <f t="shared" si="1"/>
        <v>31.600366183129569</v>
      </c>
      <c r="M32" s="25">
        <f t="shared" si="1"/>
        <v>30.916420739176846</v>
      </c>
    </row>
    <row r="33" spans="1:13" x14ac:dyDescent="0.2">
      <c r="A33" s="40" t="s">
        <v>3</v>
      </c>
      <c r="B33" s="24">
        <f t="shared" ref="B33:M33" si="2">B8/B$6*100</f>
        <v>13.5602239799084</v>
      </c>
      <c r="C33" s="24">
        <f t="shared" si="2"/>
        <v>13.058014188931589</v>
      </c>
      <c r="D33" s="24">
        <f t="shared" si="2"/>
        <v>13.923848839061911</v>
      </c>
      <c r="E33" s="24">
        <f t="shared" si="2"/>
        <v>17.260591894136745</v>
      </c>
      <c r="F33" s="24">
        <f t="shared" si="2"/>
        <v>17.684499782896339</v>
      </c>
      <c r="G33" s="24">
        <f t="shared" si="2"/>
        <v>16.979778737882061</v>
      </c>
      <c r="H33" s="24">
        <f t="shared" si="2"/>
        <v>7.8265447557640613</v>
      </c>
      <c r="I33" s="24">
        <f t="shared" si="2"/>
        <v>6.8089828356325839</v>
      </c>
      <c r="J33" s="24">
        <f t="shared" si="2"/>
        <v>8.5905901946039727</v>
      </c>
      <c r="K33" s="24">
        <f t="shared" si="2"/>
        <v>11.856890827500131</v>
      </c>
      <c r="L33" s="24">
        <f t="shared" si="2"/>
        <v>9.7999224328831094</v>
      </c>
      <c r="M33" s="25">
        <f t="shared" si="2"/>
        <v>14.347594036811623</v>
      </c>
    </row>
    <row r="34" spans="1:13" x14ac:dyDescent="0.2">
      <c r="A34" s="40" t="s">
        <v>4</v>
      </c>
      <c r="B34" s="24">
        <f t="shared" ref="B34:M34" si="3">B9/B$6*100</f>
        <v>3.1687237277636946</v>
      </c>
      <c r="C34" s="24">
        <f t="shared" si="3"/>
        <v>3.1889364341350994</v>
      </c>
      <c r="D34" s="24">
        <f t="shared" si="3"/>
        <v>3.1540887233502657</v>
      </c>
      <c r="E34" s="24">
        <f t="shared" si="3"/>
        <v>3.1077093119641748</v>
      </c>
      <c r="F34" s="24">
        <f t="shared" si="3"/>
        <v>3.3714552968645979</v>
      </c>
      <c r="G34" s="24">
        <f t="shared" si="3"/>
        <v>2.9329936616229819</v>
      </c>
      <c r="H34" s="24">
        <f t="shared" si="3"/>
        <v>3.6213591515060974</v>
      </c>
      <c r="I34" s="24">
        <f t="shared" si="3"/>
        <v>3.4021397021850217</v>
      </c>
      <c r="J34" s="24">
        <f t="shared" si="3"/>
        <v>3.7859620292721141</v>
      </c>
      <c r="K34" s="24">
        <f t="shared" si="3"/>
        <v>1.7887909667057789</v>
      </c>
      <c r="L34" s="24">
        <f t="shared" si="3"/>
        <v>1.4222785448739663</v>
      </c>
      <c r="M34" s="25">
        <f t="shared" si="3"/>
        <v>2.2325866359527948</v>
      </c>
    </row>
    <row r="35" spans="1:13" x14ac:dyDescent="0.2">
      <c r="A35" s="40" t="s">
        <v>5</v>
      </c>
      <c r="B35" s="24">
        <f t="shared" ref="B35:M35" si="4">B10/B$6*100</f>
        <v>4.6409883240323691</v>
      </c>
      <c r="C35" s="24">
        <f t="shared" si="4"/>
        <v>4.865647956752901</v>
      </c>
      <c r="D35" s="24">
        <f t="shared" si="4"/>
        <v>4.478323579590433</v>
      </c>
      <c r="E35" s="24">
        <f t="shared" si="4"/>
        <v>5.5309645816118307</v>
      </c>
      <c r="F35" s="24">
        <f t="shared" si="4"/>
        <v>5.5173877277553078</v>
      </c>
      <c r="G35" s="24">
        <f t="shared" si="4"/>
        <v>5.5399584203314092</v>
      </c>
      <c r="H35" s="24">
        <f t="shared" si="4"/>
        <v>3.0745614361836648</v>
      </c>
      <c r="I35" s="24">
        <f t="shared" si="4"/>
        <v>3.4166921620242436</v>
      </c>
      <c r="J35" s="26">
        <f t="shared" si="4"/>
        <v>2.8176695307439323</v>
      </c>
      <c r="K35" s="24">
        <f t="shared" si="4"/>
        <v>5.3829492078996468</v>
      </c>
      <c r="L35" s="24">
        <f t="shared" si="4"/>
        <v>6.4840990457000158</v>
      </c>
      <c r="M35" s="25">
        <f t="shared" si="4"/>
        <v>4.0496095989296972</v>
      </c>
    </row>
    <row r="36" spans="1:13" x14ac:dyDescent="0.2">
      <c r="A36" s="40" t="s">
        <v>6</v>
      </c>
      <c r="B36" s="24">
        <f t="shared" ref="B36:M36" si="5">B11/B$6*100</f>
        <v>0.21865640873815378</v>
      </c>
      <c r="C36" s="24">
        <f t="shared" si="5"/>
        <v>0.20178107601810058</v>
      </c>
      <c r="D36" s="24">
        <f t="shared" si="5"/>
        <v>0.23087498868969683</v>
      </c>
      <c r="E36" s="24">
        <f t="shared" si="5"/>
        <v>0.33785037363292209</v>
      </c>
      <c r="F36" s="24">
        <f t="shared" si="5"/>
        <v>0.3445574161668607</v>
      </c>
      <c r="G36" s="24">
        <f t="shared" si="5"/>
        <v>0.33340736647728558</v>
      </c>
      <c r="H36" s="24">
        <f t="shared" si="5"/>
        <v>2.596539106189218E-2</v>
      </c>
      <c r="I36" s="24">
        <f t="shared" si="5"/>
        <v>2.8890838532763745E-2</v>
      </c>
      <c r="J36" s="26">
        <f t="shared" si="5"/>
        <v>2.3768792749333092E-2</v>
      </c>
      <c r="K36" s="24">
        <f t="shared" si="5"/>
        <v>0.20684748606617265</v>
      </c>
      <c r="L36" s="24">
        <f t="shared" si="5"/>
        <v>4.8748593160413502E-2</v>
      </c>
      <c r="M36" s="25">
        <f t="shared" si="5"/>
        <v>0.39828330052956529</v>
      </c>
    </row>
    <row r="37" spans="1:13" x14ac:dyDescent="0.2">
      <c r="A37" s="40" t="s">
        <v>7</v>
      </c>
      <c r="B37" s="24">
        <f t="shared" ref="B37:M37" si="6">B12/B$6*100</f>
        <v>1.176535648220036</v>
      </c>
      <c r="C37" s="24">
        <f t="shared" si="6"/>
        <v>1.2226885149035283</v>
      </c>
      <c r="D37" s="24">
        <f t="shared" si="6"/>
        <v>1.1431186779640932</v>
      </c>
      <c r="E37" s="24">
        <f t="shared" si="6"/>
        <v>1.2775707650282249</v>
      </c>
      <c r="F37" s="24">
        <f t="shared" si="6"/>
        <v>1.3478500443213959</v>
      </c>
      <c r="G37" s="24">
        <f t="shared" si="6"/>
        <v>1.231015023177398</v>
      </c>
      <c r="H37" s="24">
        <f t="shared" si="6"/>
        <v>0.98300343776928212</v>
      </c>
      <c r="I37" s="24">
        <f t="shared" si="6"/>
        <v>0.92569617132621396</v>
      </c>
      <c r="J37" s="24">
        <f t="shared" si="6"/>
        <v>1.0260331096466939</v>
      </c>
      <c r="K37" s="24">
        <f t="shared" si="6"/>
        <v>1.4143362342447567</v>
      </c>
      <c r="L37" s="24">
        <f t="shared" si="6"/>
        <v>1.6336937007966672</v>
      </c>
      <c r="M37" s="25">
        <f t="shared" si="6"/>
        <v>1.1487247900645432</v>
      </c>
    </row>
    <row r="38" spans="1:13" x14ac:dyDescent="0.2">
      <c r="A38" s="40" t="s">
        <v>8</v>
      </c>
      <c r="B38" s="24">
        <f t="shared" ref="B38:M38" si="7">B13/B$6*100</f>
        <v>3.0678246002041267</v>
      </c>
      <c r="C38" s="24">
        <f t="shared" si="7"/>
        <v>3.0912122293159365</v>
      </c>
      <c r="D38" s="24">
        <f t="shared" si="7"/>
        <v>3.050890793865594</v>
      </c>
      <c r="E38" s="24">
        <f t="shared" si="7"/>
        <v>3.7461376003653535</v>
      </c>
      <c r="F38" s="24">
        <f t="shared" si="7"/>
        <v>3.9086437742744931</v>
      </c>
      <c r="G38" s="24">
        <f t="shared" si="7"/>
        <v>3.6384871583322225</v>
      </c>
      <c r="H38" s="24">
        <f t="shared" si="7"/>
        <v>2.2572945659731496</v>
      </c>
      <c r="I38" s="24">
        <f t="shared" si="7"/>
        <v>2.2341404856716736</v>
      </c>
      <c r="J38" s="24">
        <f t="shared" si="7"/>
        <v>2.2746800135757734</v>
      </c>
      <c r="K38" s="24">
        <f t="shared" si="7"/>
        <v>2.0281063554005865</v>
      </c>
      <c r="L38" s="24">
        <f t="shared" si="7"/>
        <v>1.8931657950465148</v>
      </c>
      <c r="M38" s="25">
        <f t="shared" si="7"/>
        <v>2.1915006436257825</v>
      </c>
    </row>
    <row r="39" spans="1:13" x14ac:dyDescent="0.2">
      <c r="A39" s="40" t="s">
        <v>9</v>
      </c>
      <c r="B39" s="24">
        <f t="shared" ref="B39:M39" si="8">B14/B$6*100</f>
        <v>2.3555824257447253</v>
      </c>
      <c r="C39" s="24">
        <f t="shared" si="8"/>
        <v>2.342915987833031</v>
      </c>
      <c r="D39" s="24">
        <f t="shared" si="8"/>
        <v>2.3647535565836075</v>
      </c>
      <c r="E39" s="24">
        <f t="shared" si="8"/>
        <v>2.5676498624959265</v>
      </c>
      <c r="F39" s="24">
        <f t="shared" si="8"/>
        <v>2.6668147298307292</v>
      </c>
      <c r="G39" s="24">
        <f t="shared" si="8"/>
        <v>2.5019591779763628</v>
      </c>
      <c r="H39" s="24">
        <f t="shared" si="8"/>
        <v>2.0290858378621692</v>
      </c>
      <c r="I39" s="24">
        <f t="shared" si="8"/>
        <v>2.0153894800757999</v>
      </c>
      <c r="J39" s="24">
        <f t="shared" si="8"/>
        <v>2.0393698702029601</v>
      </c>
      <c r="K39" s="24">
        <f t="shared" si="8"/>
        <v>2.4210068997398779</v>
      </c>
      <c r="L39" s="24">
        <f t="shared" si="8"/>
        <v>1.7257770466210889</v>
      </c>
      <c r="M39" s="25">
        <f t="shared" si="8"/>
        <v>3.2628337508007186</v>
      </c>
    </row>
    <row r="40" spans="1:13" x14ac:dyDescent="0.2">
      <c r="A40" s="40" t="s">
        <v>10</v>
      </c>
      <c r="B40" s="24">
        <f t="shared" ref="B40:M40" si="9">B15/B$6*100</f>
        <v>3.0129127198650627</v>
      </c>
      <c r="C40" s="24">
        <f t="shared" si="9"/>
        <v>3.167766671682605</v>
      </c>
      <c r="D40" s="24">
        <f t="shared" si="9"/>
        <v>2.9007907592208975</v>
      </c>
      <c r="E40" s="24">
        <f t="shared" si="9"/>
        <v>3.9057954709992737</v>
      </c>
      <c r="F40" s="24">
        <f t="shared" si="9"/>
        <v>4.2938004154093488</v>
      </c>
      <c r="G40" s="24">
        <f t="shared" si="9"/>
        <v>3.6487658285431221</v>
      </c>
      <c r="H40" s="24">
        <f t="shared" si="9"/>
        <v>1.7391168555766543</v>
      </c>
      <c r="I40" s="24">
        <f t="shared" si="9"/>
        <v>1.8580988979445687</v>
      </c>
      <c r="J40" s="24">
        <f t="shared" si="9"/>
        <v>1.6497781283930379</v>
      </c>
      <c r="K40" s="24">
        <f t="shared" si="9"/>
        <v>2.2673216276925836</v>
      </c>
      <c r="L40" s="24">
        <f t="shared" si="9"/>
        <v>1.7620128044492618</v>
      </c>
      <c r="M40" s="25">
        <f t="shared" si="9"/>
        <v>2.879180473477073</v>
      </c>
    </row>
    <row r="41" spans="1:13" x14ac:dyDescent="0.2">
      <c r="A41" s="40" t="s">
        <v>11</v>
      </c>
      <c r="B41" s="24">
        <f t="shared" ref="B41:M41" si="10">B16/B$6*100</f>
        <v>1.4688631376628065</v>
      </c>
      <c r="C41" s="24">
        <f t="shared" si="10"/>
        <v>1.6558916426976205</v>
      </c>
      <c r="D41" s="24">
        <f t="shared" si="10"/>
        <v>1.3334452007311177</v>
      </c>
      <c r="E41" s="24">
        <f t="shared" si="10"/>
        <v>2.2100354037919665</v>
      </c>
      <c r="F41" s="24">
        <f t="shared" si="10"/>
        <v>2.6353749099305923</v>
      </c>
      <c r="G41" s="24">
        <f t="shared" si="10"/>
        <v>1.9282738882228552</v>
      </c>
      <c r="H41" s="24">
        <f t="shared" si="10"/>
        <v>0.44807555788868597</v>
      </c>
      <c r="I41" s="24">
        <f t="shared" si="10"/>
        <v>0.4840981414512513</v>
      </c>
      <c r="J41" s="24">
        <f t="shared" si="10"/>
        <v>0.42102767989552081</v>
      </c>
      <c r="K41" s="24">
        <f t="shared" si="10"/>
        <v>0.68944458356758664</v>
      </c>
      <c r="L41" s="24">
        <f t="shared" si="10"/>
        <v>0.5813737522417175</v>
      </c>
      <c r="M41" s="25">
        <f t="shared" si="10"/>
        <v>0.82030335958024236</v>
      </c>
    </row>
    <row r="42" spans="1:13" x14ac:dyDescent="0.2">
      <c r="A42" s="40" t="s">
        <v>12</v>
      </c>
      <c r="B42" s="24">
        <f t="shared" ref="B42:M42" si="11">B17/B$6*100</f>
        <v>18.032975134674047</v>
      </c>
      <c r="C42" s="24">
        <f t="shared" si="11"/>
        <v>19.272014287912345</v>
      </c>
      <c r="D42" s="24">
        <f t="shared" si="11"/>
        <v>17.135849181184319</v>
      </c>
      <c r="E42" s="24">
        <f t="shared" si="11"/>
        <v>16.031914572697076</v>
      </c>
      <c r="F42" s="24">
        <f t="shared" si="11"/>
        <v>17.161741076513735</v>
      </c>
      <c r="G42" s="24">
        <f t="shared" si="11"/>
        <v>15.283473331168507</v>
      </c>
      <c r="H42" s="24">
        <f t="shared" si="11"/>
        <v>18.427606873334931</v>
      </c>
      <c r="I42" s="24">
        <f t="shared" si="11"/>
        <v>18.826925620239905</v>
      </c>
      <c r="J42" s="24">
        <f t="shared" si="11"/>
        <v>18.12777483247336</v>
      </c>
      <c r="K42" s="24">
        <f t="shared" si="11"/>
        <v>25.486855488252512</v>
      </c>
      <c r="L42" s="24">
        <f t="shared" si="11"/>
        <v>29.763974025552407</v>
      </c>
      <c r="M42" s="25">
        <f t="shared" si="11"/>
        <v>20.307858623090677</v>
      </c>
    </row>
    <row r="43" spans="1:13" x14ac:dyDescent="0.2">
      <c r="A43" s="40" t="s">
        <v>13</v>
      </c>
      <c r="B43" s="24">
        <f t="shared" ref="B43:M43" si="12">B18/B$6*100</f>
        <v>3.9615892211024359</v>
      </c>
      <c r="C43" s="24">
        <f t="shared" si="12"/>
        <v>3.7005697869461867</v>
      </c>
      <c r="D43" s="24">
        <f t="shared" si="12"/>
        <v>4.1505802696377208</v>
      </c>
      <c r="E43" s="24">
        <f t="shared" si="12"/>
        <v>3.646452036810814</v>
      </c>
      <c r="F43" s="24">
        <f t="shared" si="12"/>
        <v>3.0924135165399118</v>
      </c>
      <c r="G43" s="24">
        <f t="shared" si="12"/>
        <v>4.0134688102405631</v>
      </c>
      <c r="H43" s="24">
        <f t="shared" si="12"/>
        <v>4.10214038528611</v>
      </c>
      <c r="I43" s="24">
        <f t="shared" si="12"/>
        <v>4.3836287859793934</v>
      </c>
      <c r="J43" s="24">
        <f t="shared" si="12"/>
        <v>3.8907823102824106</v>
      </c>
      <c r="K43" s="24">
        <f t="shared" si="12"/>
        <v>5.0493631930133702</v>
      </c>
      <c r="L43" s="24">
        <f t="shared" si="12"/>
        <v>4.1198458847368657</v>
      </c>
      <c r="M43" s="25">
        <f t="shared" si="12"/>
        <v>6.1748796321057142</v>
      </c>
    </row>
    <row r="44" spans="1:13" x14ac:dyDescent="0.2">
      <c r="A44" s="40" t="s">
        <v>14</v>
      </c>
      <c r="B44" s="24">
        <f t="shared" ref="B44:M44" si="13">B19/B$6*100</f>
        <v>3.2430775971264709</v>
      </c>
      <c r="C44" s="24">
        <f t="shared" si="13"/>
        <v>3.2014546945553874</v>
      </c>
      <c r="D44" s="24">
        <f t="shared" si="13"/>
        <v>3.2732146481296653</v>
      </c>
      <c r="E44" s="24">
        <f t="shared" si="13"/>
        <v>4.4784486570283395</v>
      </c>
      <c r="F44" s="24">
        <f t="shared" si="13"/>
        <v>4.4987360887537964</v>
      </c>
      <c r="G44" s="24">
        <f t="shared" si="13"/>
        <v>4.4650094692090265</v>
      </c>
      <c r="H44" s="24">
        <f t="shared" si="13"/>
        <v>1.4507662435182855</v>
      </c>
      <c r="I44" s="24">
        <f t="shared" si="13"/>
        <v>1.5749202409965912</v>
      </c>
      <c r="J44" s="26">
        <f t="shared" si="13"/>
        <v>1.357544107734366</v>
      </c>
      <c r="K44" s="24">
        <f t="shared" si="13"/>
        <v>2.2277961284375483</v>
      </c>
      <c r="L44" s="24">
        <f t="shared" si="13"/>
        <v>1.9574227314484043</v>
      </c>
      <c r="M44" s="25">
        <f t="shared" si="13"/>
        <v>2.5551807831340452</v>
      </c>
    </row>
    <row r="45" spans="1:13" x14ac:dyDescent="0.2">
      <c r="A45" s="40" t="s">
        <v>15</v>
      </c>
      <c r="B45" s="24">
        <f t="shared" ref="B45:M45" si="14">B20/B$6*100</f>
        <v>5.4943642390122092</v>
      </c>
      <c r="C45" s="24">
        <f t="shared" si="14"/>
        <v>5.9050653427185411</v>
      </c>
      <c r="D45" s="24">
        <f t="shared" si="14"/>
        <v>5.1969962193666106</v>
      </c>
      <c r="E45" s="24">
        <f t="shared" si="14"/>
        <v>5.9748953737992352</v>
      </c>
      <c r="F45" s="24">
        <f t="shared" si="14"/>
        <v>6.7774172245477615</v>
      </c>
      <c r="G45" s="24">
        <f t="shared" si="14"/>
        <v>5.443273528941674</v>
      </c>
      <c r="H45" s="24">
        <f t="shared" si="14"/>
        <v>4.1883366665318906</v>
      </c>
      <c r="I45" s="24">
        <f t="shared" si="14"/>
        <v>4.2157475071879853</v>
      </c>
      <c r="J45" s="24">
        <f t="shared" si="14"/>
        <v>4.1677549924698827</v>
      </c>
      <c r="K45" s="24">
        <f t="shared" si="14"/>
        <v>7.8892818441821264</v>
      </c>
      <c r="L45" s="24">
        <f t="shared" si="14"/>
        <v>7.2073194593599714</v>
      </c>
      <c r="M45" s="25">
        <f t="shared" si="14"/>
        <v>8.7150436327206737</v>
      </c>
    </row>
    <row r="46" spans="1:13" x14ac:dyDescent="0.2">
      <c r="A46" s="11"/>
      <c r="B46" s="104"/>
      <c r="C46" s="104"/>
      <c r="D46" s="104"/>
      <c r="E46" s="104"/>
      <c r="F46" s="104"/>
      <c r="G46" s="104"/>
      <c r="H46" s="104"/>
      <c r="I46" s="104"/>
      <c r="J46" s="104"/>
      <c r="K46" s="104"/>
      <c r="L46" s="104"/>
      <c r="M46" s="104"/>
    </row>
    <row r="47" spans="1:13" ht="15" customHeight="1" x14ac:dyDescent="0.2"/>
    <row r="48" spans="1:13" ht="27" customHeight="1" x14ac:dyDescent="0.2">
      <c r="A48" s="129" t="s">
        <v>230</v>
      </c>
      <c r="B48" s="129"/>
      <c r="C48" s="129"/>
      <c r="D48" s="129"/>
      <c r="E48" s="129"/>
      <c r="F48" s="129"/>
      <c r="G48" s="129"/>
      <c r="H48" s="129"/>
      <c r="I48" s="129"/>
      <c r="J48" s="129"/>
      <c r="K48" s="129"/>
      <c r="L48" s="129"/>
      <c r="M48" s="129"/>
    </row>
    <row r="49" spans="1:13" x14ac:dyDescent="0.2">
      <c r="A49" s="37"/>
      <c r="B49" s="37"/>
      <c r="C49" s="37"/>
      <c r="D49" s="37"/>
      <c r="E49" s="37"/>
      <c r="F49" s="37"/>
      <c r="G49" s="37"/>
      <c r="H49" s="37"/>
      <c r="I49" s="37"/>
      <c r="J49" s="37"/>
      <c r="K49" s="37"/>
      <c r="L49" s="37"/>
      <c r="M49" s="37"/>
    </row>
    <row r="50" spans="1:13" ht="15" thickBot="1" x14ac:dyDescent="0.25">
      <c r="A50" s="3" t="s">
        <v>0</v>
      </c>
      <c r="M50" s="13" t="s">
        <v>50</v>
      </c>
    </row>
    <row r="51" spans="1:13" ht="14.25" customHeight="1" x14ac:dyDescent="0.2">
      <c r="A51" s="123" t="s">
        <v>25</v>
      </c>
      <c r="B51" s="128" t="s">
        <v>39</v>
      </c>
      <c r="C51" s="128"/>
      <c r="D51" s="128"/>
      <c r="E51" s="128" t="s">
        <v>28</v>
      </c>
      <c r="F51" s="128"/>
      <c r="G51" s="128"/>
      <c r="H51" s="128" t="s">
        <v>29</v>
      </c>
      <c r="I51" s="128"/>
      <c r="J51" s="128"/>
      <c r="K51" s="128" t="s">
        <v>34</v>
      </c>
      <c r="L51" s="128"/>
      <c r="M51" s="125"/>
    </row>
    <row r="52" spans="1:13" ht="23.25" thickBot="1" x14ac:dyDescent="0.25">
      <c r="A52" s="124"/>
      <c r="B52" s="44" t="s">
        <v>35</v>
      </c>
      <c r="C52" s="59" t="s">
        <v>219</v>
      </c>
      <c r="D52" s="59" t="s">
        <v>218</v>
      </c>
      <c r="E52" s="44" t="s">
        <v>35</v>
      </c>
      <c r="F52" s="59" t="s">
        <v>219</v>
      </c>
      <c r="G52" s="59" t="s">
        <v>218</v>
      </c>
      <c r="H52" s="44" t="s">
        <v>35</v>
      </c>
      <c r="I52" s="59" t="s">
        <v>219</v>
      </c>
      <c r="J52" s="59" t="s">
        <v>218</v>
      </c>
      <c r="K52" s="44" t="s">
        <v>35</v>
      </c>
      <c r="L52" s="59" t="s">
        <v>219</v>
      </c>
      <c r="M52" s="43" t="s">
        <v>218</v>
      </c>
    </row>
    <row r="53" spans="1:13" ht="22.5" x14ac:dyDescent="0.2">
      <c r="A53" s="38" t="s">
        <v>1</v>
      </c>
      <c r="B53" s="22">
        <v>100</v>
      </c>
      <c r="C53" s="22">
        <v>100</v>
      </c>
      <c r="D53" s="22">
        <v>100</v>
      </c>
      <c r="E53" s="22">
        <f t="shared" ref="E53:E67" si="15">E6/B6*100</f>
        <v>57.116362852177673</v>
      </c>
      <c r="F53" s="22">
        <f t="shared" ref="F53:F67" si="16">F6/C6*100</f>
        <v>54.192869798201571</v>
      </c>
      <c r="G53" s="22">
        <f t="shared" ref="G53:G67" si="17">G6/D6*100</f>
        <v>59.233117182913873</v>
      </c>
      <c r="H53" s="22">
        <f t="shared" ref="H53:H67" si="18">H6/B6*100</f>
        <v>33.270362677943652</v>
      </c>
      <c r="I53" s="22">
        <f t="shared" ref="I53:I67" si="19">I6/C6*100</f>
        <v>33.973956049236023</v>
      </c>
      <c r="J53" s="22">
        <f t="shared" ref="J53:J67" si="20">J6/D6*100</f>
        <v>32.760926093603295</v>
      </c>
      <c r="K53" s="22">
        <f t="shared" ref="K53:K67" si="21">K6/B6*100</f>
        <v>8.2426840077522261</v>
      </c>
      <c r="L53" s="22">
        <f t="shared" ref="L53:L67" si="22">L6/C6*100</f>
        <v>10.749368009740303</v>
      </c>
      <c r="M53" s="23">
        <f t="shared" ref="M53:M67" si="23">M6/D6*100</f>
        <v>6.4277201549122127</v>
      </c>
    </row>
    <row r="54" spans="1:13" x14ac:dyDescent="0.2">
      <c r="A54" s="39" t="s">
        <v>2</v>
      </c>
      <c r="B54" s="24">
        <v>100</v>
      </c>
      <c r="C54" s="24">
        <v>100</v>
      </c>
      <c r="D54" s="24">
        <v>100</v>
      </c>
      <c r="E54" s="24">
        <f t="shared" si="15"/>
        <v>46.701020423909782</v>
      </c>
      <c r="F54" s="24">
        <f t="shared" si="16"/>
        <v>41.19200664529108</v>
      </c>
      <c r="G54" s="24">
        <f t="shared" si="17"/>
        <v>50.421114782974477</v>
      </c>
      <c r="H54" s="24">
        <f t="shared" si="18"/>
        <v>45.296142125141031</v>
      </c>
      <c r="I54" s="24">
        <f t="shared" si="19"/>
        <v>48.190470164080295</v>
      </c>
      <c r="J54" s="24">
        <f t="shared" si="20"/>
        <v>43.341677343671556</v>
      </c>
      <c r="K54" s="24">
        <f t="shared" si="21"/>
        <v>7.0474926492875651</v>
      </c>
      <c r="L54" s="24">
        <f t="shared" si="22"/>
        <v>9.6704312208201326</v>
      </c>
      <c r="M54" s="25">
        <f t="shared" si="23"/>
        <v>5.2762901480336657</v>
      </c>
    </row>
    <row r="55" spans="1:13" x14ac:dyDescent="0.2">
      <c r="A55" s="40" t="s">
        <v>3</v>
      </c>
      <c r="B55" s="24">
        <v>100</v>
      </c>
      <c r="C55" s="24">
        <v>100</v>
      </c>
      <c r="D55" s="24">
        <v>100</v>
      </c>
      <c r="E55" s="24">
        <f t="shared" si="15"/>
        <v>72.702503375282035</v>
      </c>
      <c r="F55" s="24">
        <f t="shared" si="16"/>
        <v>73.39353291507183</v>
      </c>
      <c r="G55" s="24">
        <f t="shared" si="17"/>
        <v>72.233276541996617</v>
      </c>
      <c r="H55" s="24">
        <f t="shared" si="18"/>
        <v>19.202631381696925</v>
      </c>
      <c r="I55" s="24">
        <f t="shared" si="19"/>
        <v>17.715410647498402</v>
      </c>
      <c r="J55" s="24">
        <f t="shared" si="20"/>
        <v>20.212492516890538</v>
      </c>
      <c r="K55" s="24">
        <f t="shared" si="21"/>
        <v>7.2073001559786602</v>
      </c>
      <c r="L55" s="24">
        <f t="shared" si="22"/>
        <v>8.0673041990766343</v>
      </c>
      <c r="M55" s="25">
        <f t="shared" si="23"/>
        <v>6.623335288314264</v>
      </c>
    </row>
    <row r="56" spans="1:13" x14ac:dyDescent="0.2">
      <c r="A56" s="40" t="s">
        <v>4</v>
      </c>
      <c r="B56" s="24">
        <v>100</v>
      </c>
      <c r="C56" s="24">
        <v>100</v>
      </c>
      <c r="D56" s="24">
        <v>100</v>
      </c>
      <c r="E56" s="24">
        <f t="shared" si="15"/>
        <v>56.016575741838935</v>
      </c>
      <c r="F56" s="24">
        <f t="shared" si="16"/>
        <v>57.294600161258572</v>
      </c>
      <c r="G56" s="24">
        <f t="shared" si="17"/>
        <v>55.080998822100902</v>
      </c>
      <c r="H56" s="24">
        <f t="shared" si="18"/>
        <v>38.022858004957364</v>
      </c>
      <c r="I56" s="24">
        <f t="shared" si="19"/>
        <v>36.245358633730021</v>
      </c>
      <c r="J56" s="24">
        <f t="shared" si="20"/>
        <v>39.324075228431113</v>
      </c>
      <c r="K56" s="24">
        <f t="shared" si="21"/>
        <v>4.6531158792070375</v>
      </c>
      <c r="L56" s="24">
        <f t="shared" si="22"/>
        <v>4.7942616000606373</v>
      </c>
      <c r="M56" s="25">
        <f t="shared" si="23"/>
        <v>4.5497902488483035</v>
      </c>
    </row>
    <row r="57" spans="1:13" x14ac:dyDescent="0.2">
      <c r="A57" s="40" t="s">
        <v>5</v>
      </c>
      <c r="B57" s="24">
        <v>100</v>
      </c>
      <c r="C57" s="24">
        <v>100</v>
      </c>
      <c r="D57" s="24">
        <v>100</v>
      </c>
      <c r="E57" s="24">
        <f t="shared" si="15"/>
        <v>68.069246873563358</v>
      </c>
      <c r="F57" s="24">
        <f t="shared" si="16"/>
        <v>61.451851308202507</v>
      </c>
      <c r="G57" s="24">
        <f t="shared" si="17"/>
        <v>73.274965613353871</v>
      </c>
      <c r="H57" s="24">
        <f t="shared" si="18"/>
        <v>22.040946219957863</v>
      </c>
      <c r="I57" s="24">
        <f t="shared" si="19"/>
        <v>23.856750504376006</v>
      </c>
      <c r="J57" s="26">
        <f t="shared" si="20"/>
        <v>20.612504123996786</v>
      </c>
      <c r="K57" s="24">
        <f t="shared" si="21"/>
        <v>9.5604526994253778</v>
      </c>
      <c r="L57" s="24">
        <f t="shared" si="22"/>
        <v>14.324909544082551</v>
      </c>
      <c r="M57" s="25">
        <f t="shared" si="23"/>
        <v>5.8123886708845056</v>
      </c>
    </row>
    <row r="58" spans="1:13" x14ac:dyDescent="0.2">
      <c r="A58" s="40" t="s">
        <v>6</v>
      </c>
      <c r="B58" s="24">
        <v>100</v>
      </c>
      <c r="C58" s="24">
        <v>100</v>
      </c>
      <c r="D58" s="24">
        <v>100</v>
      </c>
      <c r="E58" s="24">
        <f t="shared" si="15"/>
        <v>88.25163022443185</v>
      </c>
      <c r="F58" s="24">
        <f t="shared" si="16"/>
        <v>92.53868380928067</v>
      </c>
      <c r="G58" s="24">
        <f t="shared" si="17"/>
        <v>85.538748568121036</v>
      </c>
      <c r="H58" s="24">
        <f t="shared" si="18"/>
        <v>3.9508468225978381</v>
      </c>
      <c r="I58" s="24">
        <f t="shared" si="19"/>
        <v>4.8643614054751216</v>
      </c>
      <c r="J58" s="26">
        <f t="shared" si="20"/>
        <v>3.3727675181032963</v>
      </c>
      <c r="K58" s="24">
        <f t="shared" si="21"/>
        <v>7.7975234079836389</v>
      </c>
      <c r="L58" s="24">
        <f t="shared" si="22"/>
        <v>2.5969559592961411</v>
      </c>
      <c r="M58" s="25">
        <f t="shared" si="23"/>
        <v>11.088483913775676</v>
      </c>
    </row>
    <row r="59" spans="1:13" x14ac:dyDescent="0.2">
      <c r="A59" s="40" t="s">
        <v>7</v>
      </c>
      <c r="B59" s="24">
        <v>100</v>
      </c>
      <c r="C59" s="24">
        <v>100</v>
      </c>
      <c r="D59" s="24">
        <v>100</v>
      </c>
      <c r="E59" s="24">
        <f t="shared" si="15"/>
        <v>62.021236241402342</v>
      </c>
      <c r="F59" s="24">
        <f t="shared" si="16"/>
        <v>59.740368106077192</v>
      </c>
      <c r="G59" s="24">
        <f t="shared" si="17"/>
        <v>63.787652609840983</v>
      </c>
      <c r="H59" s="24">
        <f t="shared" si="18"/>
        <v>27.797611519657877</v>
      </c>
      <c r="I59" s="24">
        <f t="shared" si="19"/>
        <v>25.721645910826492</v>
      </c>
      <c r="J59" s="24">
        <f t="shared" si="20"/>
        <v>29.40534130243751</v>
      </c>
      <c r="K59" s="24">
        <f t="shared" si="21"/>
        <v>9.9086897003340884</v>
      </c>
      <c r="L59" s="24">
        <f t="shared" si="22"/>
        <v>14.362754365484118</v>
      </c>
      <c r="M59" s="25">
        <f t="shared" si="23"/>
        <v>6.4592431458609196</v>
      </c>
    </row>
    <row r="60" spans="1:13" x14ac:dyDescent="0.2">
      <c r="A60" s="40" t="s">
        <v>8</v>
      </c>
      <c r="B60" s="24">
        <v>100</v>
      </c>
      <c r="C60" s="24">
        <v>100</v>
      </c>
      <c r="D60" s="24">
        <v>100</v>
      </c>
      <c r="E60" s="24">
        <f t="shared" si="15"/>
        <v>69.74510682990703</v>
      </c>
      <c r="F60" s="24">
        <f t="shared" si="16"/>
        <v>68.52348122137289</v>
      </c>
      <c r="G60" s="24">
        <f t="shared" si="17"/>
        <v>70.641314547004569</v>
      </c>
      <c r="H60" s="24">
        <f t="shared" si="18"/>
        <v>24.480216005791537</v>
      </c>
      <c r="I60" s="24">
        <f t="shared" si="19"/>
        <v>24.554312365937086</v>
      </c>
      <c r="J60" s="24">
        <f t="shared" si="20"/>
        <v>24.425857510596774</v>
      </c>
      <c r="K60" s="24">
        <f t="shared" si="21"/>
        <v>5.4491511087592004</v>
      </c>
      <c r="L60" s="24">
        <f t="shared" si="22"/>
        <v>6.583286531223048</v>
      </c>
      <c r="M60" s="25">
        <f t="shared" si="23"/>
        <v>4.617127851596611</v>
      </c>
    </row>
    <row r="61" spans="1:13" x14ac:dyDescent="0.2">
      <c r="A61" s="40" t="s">
        <v>9</v>
      </c>
      <c r="B61" s="24">
        <v>100</v>
      </c>
      <c r="C61" s="24">
        <v>100</v>
      </c>
      <c r="D61" s="24">
        <v>100</v>
      </c>
      <c r="E61" s="24">
        <f t="shared" si="15"/>
        <v>62.25841202618755</v>
      </c>
      <c r="F61" s="24">
        <f t="shared" si="16"/>
        <v>61.684816775402986</v>
      </c>
      <c r="G61" s="24">
        <f t="shared" si="17"/>
        <v>62.66988826947604</v>
      </c>
      <c r="H61" s="24">
        <f t="shared" si="18"/>
        <v>28.658908723608139</v>
      </c>
      <c r="I61" s="24">
        <f t="shared" si="19"/>
        <v>29.22458763940428</v>
      </c>
      <c r="J61" s="24">
        <f t="shared" si="20"/>
        <v>28.253111369357338</v>
      </c>
      <c r="K61" s="24">
        <f t="shared" si="21"/>
        <v>8.4716181599269067</v>
      </c>
      <c r="L61" s="24">
        <f t="shared" si="22"/>
        <v>7.9179162518971555</v>
      </c>
      <c r="M61" s="25">
        <f t="shared" si="23"/>
        <v>8.8688236470818449</v>
      </c>
    </row>
    <row r="62" spans="1:13" x14ac:dyDescent="0.2">
      <c r="A62" s="40" t="s">
        <v>10</v>
      </c>
      <c r="B62" s="24">
        <v>100</v>
      </c>
      <c r="C62" s="24">
        <v>100</v>
      </c>
      <c r="D62" s="24">
        <v>100</v>
      </c>
      <c r="E62" s="24">
        <f t="shared" si="15"/>
        <v>74.042911989159066</v>
      </c>
      <c r="F62" s="24">
        <f t="shared" si="16"/>
        <v>73.456599228674961</v>
      </c>
      <c r="G62" s="24">
        <f t="shared" si="17"/>
        <v>74.506502479742736</v>
      </c>
      <c r="H62" s="24">
        <f t="shared" si="18"/>
        <v>19.20435601830232</v>
      </c>
      <c r="I62" s="24">
        <f t="shared" si="19"/>
        <v>19.927910366066158</v>
      </c>
      <c r="J62" s="24">
        <f t="shared" si="20"/>
        <v>18.632250245324116</v>
      </c>
      <c r="K62" s="24">
        <f t="shared" si="21"/>
        <v>6.2029064425900158</v>
      </c>
      <c r="L62" s="24">
        <f t="shared" si="22"/>
        <v>5.9791411539913577</v>
      </c>
      <c r="M62" s="25">
        <f t="shared" si="23"/>
        <v>6.3798349812617339</v>
      </c>
    </row>
    <row r="63" spans="1:13" x14ac:dyDescent="0.2">
      <c r="A63" s="40" t="s">
        <v>11</v>
      </c>
      <c r="B63" s="24">
        <v>100</v>
      </c>
      <c r="C63" s="24">
        <v>100</v>
      </c>
      <c r="D63" s="24">
        <v>100</v>
      </c>
      <c r="E63" s="24">
        <f t="shared" si="15"/>
        <v>85.936654547673882</v>
      </c>
      <c r="F63" s="24">
        <f t="shared" si="16"/>
        <v>86.248716812562364</v>
      </c>
      <c r="G63" s="24">
        <f t="shared" si="17"/>
        <v>85.656068295294531</v>
      </c>
      <c r="H63" s="24">
        <f t="shared" si="18"/>
        <v>10.149098262346568</v>
      </c>
      <c r="I63" s="24">
        <f t="shared" si="19"/>
        <v>9.9322495247262754</v>
      </c>
      <c r="J63" s="24">
        <f t="shared" si="20"/>
        <v>10.344074654778229</v>
      </c>
      <c r="K63" s="24">
        <f t="shared" si="21"/>
        <v>3.8688926813469435</v>
      </c>
      <c r="L63" s="24">
        <f t="shared" si="22"/>
        <v>3.7740394678657094</v>
      </c>
      <c r="M63" s="25">
        <f t="shared" si="23"/>
        <v>3.95417857038681</v>
      </c>
    </row>
    <row r="64" spans="1:13" x14ac:dyDescent="0.2">
      <c r="A64" s="40" t="s">
        <v>12</v>
      </c>
      <c r="B64" s="24">
        <v>100</v>
      </c>
      <c r="C64" s="24">
        <v>100</v>
      </c>
      <c r="D64" s="24">
        <v>100</v>
      </c>
      <c r="E64" s="24">
        <f t="shared" si="15"/>
        <v>50.778345952942082</v>
      </c>
      <c r="F64" s="24">
        <f t="shared" si="16"/>
        <v>48.25878529227181</v>
      </c>
      <c r="G64" s="24">
        <f t="shared" si="17"/>
        <v>52.830049868849017</v>
      </c>
      <c r="H64" s="24">
        <f t="shared" si="18"/>
        <v>33.998447809288919</v>
      </c>
      <c r="I64" s="24">
        <f t="shared" si="19"/>
        <v>33.189324894048426</v>
      </c>
      <c r="J64" s="24">
        <f t="shared" si="20"/>
        <v>34.657324842718786</v>
      </c>
      <c r="K64" s="24">
        <f t="shared" si="21"/>
        <v>11.649774625206808</v>
      </c>
      <c r="L64" s="24">
        <f t="shared" si="22"/>
        <v>16.60147743008303</v>
      </c>
      <c r="M64" s="25">
        <f t="shared" si="23"/>
        <v>7.61755258199151</v>
      </c>
    </row>
    <row r="65" spans="1:13" x14ac:dyDescent="0.2">
      <c r="A65" s="40" t="s">
        <v>13</v>
      </c>
      <c r="B65" s="24">
        <v>100</v>
      </c>
      <c r="C65" s="24">
        <v>100</v>
      </c>
      <c r="D65" s="24">
        <v>100</v>
      </c>
      <c r="E65" s="24">
        <f t="shared" si="15"/>
        <v>52.572860544988707</v>
      </c>
      <c r="F65" s="24">
        <f t="shared" si="16"/>
        <v>45.286745747968546</v>
      </c>
      <c r="G65" s="24">
        <f t="shared" si="17"/>
        <v>57.276393396362202</v>
      </c>
      <c r="H65" s="24">
        <f t="shared" si="18"/>
        <v>34.450744576775847</v>
      </c>
      <c r="I65" s="24">
        <f t="shared" si="19"/>
        <v>40.244940721393689</v>
      </c>
      <c r="J65" s="24">
        <f t="shared" si="20"/>
        <v>30.710316011931226</v>
      </c>
      <c r="K65" s="24">
        <f t="shared" si="21"/>
        <v>10.505961854571554</v>
      </c>
      <c r="L65" s="24">
        <f t="shared" si="22"/>
        <v>11.967275881316786</v>
      </c>
      <c r="M65" s="25">
        <f t="shared" si="23"/>
        <v>9.5626143061936588</v>
      </c>
    </row>
    <row r="66" spans="1:13" x14ac:dyDescent="0.2">
      <c r="A66" s="40" t="s">
        <v>14</v>
      </c>
      <c r="B66" s="24">
        <v>100</v>
      </c>
      <c r="C66" s="24">
        <v>100</v>
      </c>
      <c r="D66" s="24">
        <v>100</v>
      </c>
      <c r="E66" s="24">
        <f t="shared" si="15"/>
        <v>78.87344377338475</v>
      </c>
      <c r="F66" s="24">
        <f t="shared" si="16"/>
        <v>76.152700061296201</v>
      </c>
      <c r="G66" s="24">
        <f t="shared" si="17"/>
        <v>80.800209440466048</v>
      </c>
      <c r="H66" s="24">
        <f t="shared" si="18"/>
        <v>14.883245200650986</v>
      </c>
      <c r="I66" s="24">
        <f t="shared" si="19"/>
        <v>16.713112054862687</v>
      </c>
      <c r="J66" s="26">
        <f t="shared" si="20"/>
        <v>13.587377231036513</v>
      </c>
      <c r="K66" s="24">
        <f t="shared" si="21"/>
        <v>5.6622202122684495</v>
      </c>
      <c r="L66" s="24">
        <f t="shared" si="22"/>
        <v>6.5723426687105135</v>
      </c>
      <c r="M66" s="25">
        <f t="shared" si="23"/>
        <v>5.017693241895957</v>
      </c>
    </row>
    <row r="67" spans="1:13" x14ac:dyDescent="0.2">
      <c r="A67" s="40" t="s">
        <v>15</v>
      </c>
      <c r="B67" s="24">
        <v>100</v>
      </c>
      <c r="C67" s="24">
        <v>100</v>
      </c>
      <c r="D67" s="24">
        <v>100</v>
      </c>
      <c r="E67" s="24">
        <f t="shared" si="15"/>
        <v>62.111697974189681</v>
      </c>
      <c r="F67" s="24">
        <f t="shared" si="16"/>
        <v>62.198751055465138</v>
      </c>
      <c r="G67" s="24">
        <f t="shared" si="17"/>
        <v>62.040079536126903</v>
      </c>
      <c r="H67" s="24">
        <f t="shared" si="18"/>
        <v>25.361893360367709</v>
      </c>
      <c r="I67" s="24">
        <f t="shared" si="19"/>
        <v>24.254705445468197</v>
      </c>
      <c r="J67" s="24">
        <f t="shared" si="20"/>
        <v>26.272775180350795</v>
      </c>
      <c r="K67" s="24">
        <f t="shared" si="21"/>
        <v>11.835556301120119</v>
      </c>
      <c r="L67" s="24">
        <f t="shared" si="22"/>
        <v>13.119944443621645</v>
      </c>
      <c r="M67" s="25">
        <f t="shared" si="23"/>
        <v>10.778892122381658</v>
      </c>
    </row>
  </sheetData>
  <mergeCells count="18">
    <mergeCell ref="A23:M23"/>
    <mergeCell ref="A4:A5"/>
    <mergeCell ref="B4:D4"/>
    <mergeCell ref="E4:G4"/>
    <mergeCell ref="H4:J4"/>
    <mergeCell ref="K4:M4"/>
    <mergeCell ref="A51:A52"/>
    <mergeCell ref="B51:D51"/>
    <mergeCell ref="E51:G51"/>
    <mergeCell ref="H51:J51"/>
    <mergeCell ref="K51:M51"/>
    <mergeCell ref="A26:M26"/>
    <mergeCell ref="A48:M48"/>
    <mergeCell ref="A29:A30"/>
    <mergeCell ref="B29:D29"/>
    <mergeCell ref="E29:G29"/>
    <mergeCell ref="H29:J29"/>
    <mergeCell ref="K29:M29"/>
  </mergeCells>
  <hyperlinks>
    <hyperlink ref="O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AN84"/>
  <sheetViews>
    <sheetView workbookViewId="0">
      <selection sqref="A1:N1"/>
    </sheetView>
  </sheetViews>
  <sheetFormatPr defaultColWidth="9.140625" defaultRowHeight="14.25" x14ac:dyDescent="0.2"/>
  <cols>
    <col min="1" max="1" width="13.85546875" style="33" customWidth="1"/>
    <col min="2" max="19" width="6.42578125" style="33" customWidth="1"/>
    <col min="20" max="21" width="9.140625" style="33"/>
    <col min="22" max="22" width="13.85546875" style="33" customWidth="1"/>
    <col min="23" max="16384" width="9.140625" style="33"/>
  </cols>
  <sheetData>
    <row r="1" spans="1:24" s="37" customFormat="1" ht="15" customHeight="1" x14ac:dyDescent="0.25">
      <c r="A1" s="129" t="s">
        <v>169</v>
      </c>
      <c r="B1" s="129"/>
      <c r="C1" s="129"/>
      <c r="D1" s="129"/>
      <c r="E1" s="129"/>
      <c r="F1" s="129"/>
      <c r="G1" s="129"/>
      <c r="H1" s="129"/>
      <c r="I1" s="129"/>
      <c r="J1" s="129"/>
      <c r="K1" s="129"/>
      <c r="L1" s="129"/>
      <c r="M1" s="129"/>
      <c r="N1" s="129"/>
      <c r="U1" s="47" t="s">
        <v>33</v>
      </c>
      <c r="X1" s="47"/>
    </row>
    <row r="2" spans="1:24" s="37" customFormat="1" ht="12" customHeight="1" x14ac:dyDescent="0.2">
      <c r="A2" s="1"/>
      <c r="B2" s="2"/>
      <c r="C2" s="2"/>
      <c r="D2" s="2"/>
      <c r="E2" s="2"/>
      <c r="F2" s="2"/>
      <c r="G2" s="2"/>
      <c r="H2" s="2"/>
      <c r="I2" s="2"/>
      <c r="J2" s="2"/>
      <c r="K2" s="2"/>
      <c r="L2" s="2"/>
      <c r="M2" s="2"/>
      <c r="N2" s="2"/>
      <c r="O2" s="2"/>
      <c r="P2" s="2"/>
      <c r="Q2" s="2"/>
      <c r="R2" s="2"/>
      <c r="S2" s="2"/>
    </row>
    <row r="3" spans="1:24" ht="15" thickBot="1" x14ac:dyDescent="0.25">
      <c r="A3" s="3" t="s">
        <v>0</v>
      </c>
      <c r="B3" s="4"/>
      <c r="C3" s="4"/>
      <c r="D3" s="4"/>
      <c r="E3" s="4"/>
      <c r="F3" s="4"/>
      <c r="G3" s="4"/>
      <c r="H3" s="4"/>
      <c r="I3" s="4"/>
      <c r="J3" s="4"/>
      <c r="K3" s="4"/>
      <c r="L3" s="4"/>
      <c r="M3" s="4"/>
      <c r="N3" s="13"/>
      <c r="P3" s="13"/>
      <c r="Q3" s="13"/>
      <c r="R3" s="13"/>
      <c r="S3" s="13" t="s">
        <v>26</v>
      </c>
    </row>
    <row r="4" spans="1:24" ht="18" customHeight="1" thickBot="1" x14ac:dyDescent="0.25">
      <c r="A4" s="34" t="s">
        <v>24</v>
      </c>
      <c r="B4" s="41">
        <v>2005</v>
      </c>
      <c r="C4" s="41">
        <v>2006</v>
      </c>
      <c r="D4" s="41">
        <v>2007</v>
      </c>
      <c r="E4" s="41">
        <v>2008</v>
      </c>
      <c r="F4" s="41">
        <v>2009</v>
      </c>
      <c r="G4" s="41">
        <v>2010</v>
      </c>
      <c r="H4" s="41">
        <v>2011</v>
      </c>
      <c r="I4" s="41">
        <v>2012</v>
      </c>
      <c r="J4" s="41">
        <v>2013</v>
      </c>
      <c r="K4" s="41">
        <v>2014</v>
      </c>
      <c r="L4" s="41">
        <v>2015</v>
      </c>
      <c r="M4" s="41">
        <v>2016</v>
      </c>
      <c r="N4" s="42">
        <v>2017</v>
      </c>
      <c r="O4" s="42">
        <v>2018</v>
      </c>
      <c r="P4" s="42">
        <v>2019</v>
      </c>
      <c r="Q4" s="42">
        <v>2020</v>
      </c>
      <c r="R4" s="41">
        <v>2021</v>
      </c>
      <c r="S4" s="42">
        <v>2022</v>
      </c>
    </row>
    <row r="5" spans="1:24" ht="18.75" customHeight="1" x14ac:dyDescent="0.2">
      <c r="A5" s="5" t="s">
        <v>1</v>
      </c>
      <c r="B5" s="6">
        <v>19776.076490000003</v>
      </c>
      <c r="C5" s="6">
        <v>22574.625420000004</v>
      </c>
      <c r="D5" s="6">
        <v>26299.027389999999</v>
      </c>
      <c r="E5" s="6">
        <v>25934.326899999993</v>
      </c>
      <c r="F5" s="6">
        <v>24656.868539999999</v>
      </c>
      <c r="G5" s="6">
        <v>26757.257750000004</v>
      </c>
      <c r="H5" s="6">
        <v>29890.071499999995</v>
      </c>
      <c r="I5" s="6">
        <v>33464.307599999986</v>
      </c>
      <c r="J5" s="6">
        <v>37832.045330000001</v>
      </c>
      <c r="K5" s="6">
        <v>43262.481299999992</v>
      </c>
      <c r="L5" s="6">
        <v>45606.931270000001</v>
      </c>
      <c r="M5" s="6">
        <v>48216.793418811583</v>
      </c>
      <c r="N5" s="7">
        <v>53838.753012773799</v>
      </c>
      <c r="O5" s="7">
        <v>59946.624939611014</v>
      </c>
      <c r="P5" s="7">
        <v>64735.662536227435</v>
      </c>
      <c r="Q5" s="7">
        <v>66086.176781938018</v>
      </c>
      <c r="R5" s="7">
        <v>72833.366280904171</v>
      </c>
      <c r="S5" s="7">
        <v>81723.509764168048</v>
      </c>
    </row>
    <row r="6" spans="1:24" ht="15" customHeight="1" x14ac:dyDescent="0.2">
      <c r="A6" s="8" t="s">
        <v>2</v>
      </c>
      <c r="B6" s="9">
        <v>5925.2004699999998</v>
      </c>
      <c r="C6" s="9">
        <v>7266.0926499999987</v>
      </c>
      <c r="D6" s="9">
        <v>9078.6199499999984</v>
      </c>
      <c r="E6" s="9">
        <v>8330.8688799999909</v>
      </c>
      <c r="F6" s="9">
        <v>6873.617349999995</v>
      </c>
      <c r="G6" s="9">
        <v>7315.2994300000009</v>
      </c>
      <c r="H6" s="9">
        <v>7854.6272199999967</v>
      </c>
      <c r="I6" s="9">
        <v>9258.9997999999923</v>
      </c>
      <c r="J6" s="9">
        <v>9774.2989200000102</v>
      </c>
      <c r="K6" s="9">
        <v>10905.60662</v>
      </c>
      <c r="L6" s="9">
        <v>12164.478689999993</v>
      </c>
      <c r="M6" s="9">
        <v>12595.100463702249</v>
      </c>
      <c r="N6" s="10">
        <v>15637.052455657158</v>
      </c>
      <c r="O6" s="10">
        <v>17500.049468213932</v>
      </c>
      <c r="P6" s="10">
        <v>19013.963578343642</v>
      </c>
      <c r="Q6" s="10">
        <v>22240.80561968674</v>
      </c>
      <c r="R6" s="10">
        <v>24240.238380157054</v>
      </c>
      <c r="S6" s="10">
        <v>27716.715308513678</v>
      </c>
    </row>
    <row r="7" spans="1:24" ht="15" customHeight="1" x14ac:dyDescent="0.2">
      <c r="A7" s="11" t="s">
        <v>3</v>
      </c>
      <c r="B7" s="9">
        <v>3435.9251300000014</v>
      </c>
      <c r="C7" s="9">
        <v>4036.05746</v>
      </c>
      <c r="D7" s="9">
        <v>4907.0048400000005</v>
      </c>
      <c r="E7" s="9">
        <v>4053.4358399999992</v>
      </c>
      <c r="F7" s="9">
        <v>4025.331799999999</v>
      </c>
      <c r="G7" s="9">
        <v>4295.9975399999985</v>
      </c>
      <c r="H7" s="9">
        <v>4583.1559599999982</v>
      </c>
      <c r="I7" s="9">
        <v>4885.7443799999983</v>
      </c>
      <c r="J7" s="9">
        <v>7418.6156399999991</v>
      </c>
      <c r="K7" s="9">
        <v>7320.7344900000016</v>
      </c>
      <c r="L7" s="9">
        <v>7536.1543600000005</v>
      </c>
      <c r="M7" s="9">
        <v>8198.8924880331761</v>
      </c>
      <c r="N7" s="10">
        <v>9980.1349563462754</v>
      </c>
      <c r="O7" s="10">
        <v>12072.034238957398</v>
      </c>
      <c r="P7" s="10">
        <v>12433.553517555891</v>
      </c>
      <c r="Q7" s="10">
        <v>10217.506094375049</v>
      </c>
      <c r="R7" s="10">
        <v>11174.964736737729</v>
      </c>
      <c r="S7" s="10">
        <v>12737.420121636014</v>
      </c>
    </row>
    <row r="8" spans="1:24" ht="15" customHeight="1" x14ac:dyDescent="0.2">
      <c r="A8" s="11" t="s">
        <v>4</v>
      </c>
      <c r="B8" s="9">
        <v>892.95707000000027</v>
      </c>
      <c r="C8" s="9">
        <v>957.36718999999994</v>
      </c>
      <c r="D8" s="9">
        <v>872.07003000000032</v>
      </c>
      <c r="E8" s="9">
        <v>910.48961999999983</v>
      </c>
      <c r="F8" s="9">
        <v>909.88900000000035</v>
      </c>
      <c r="G8" s="9">
        <v>932.81739999999968</v>
      </c>
      <c r="H8" s="9">
        <v>1104.3990300000003</v>
      </c>
      <c r="I8" s="9">
        <v>1272.6409199999994</v>
      </c>
      <c r="J8" s="9">
        <v>1368.2546500000003</v>
      </c>
      <c r="K8" s="9">
        <v>1369.5302100000001</v>
      </c>
      <c r="L8" s="9">
        <v>1511.9747199999995</v>
      </c>
      <c r="M8" s="9">
        <v>1790.5853423778228</v>
      </c>
      <c r="N8" s="10">
        <v>1672.0952171081944</v>
      </c>
      <c r="O8" s="10">
        <v>1917.101694119676</v>
      </c>
      <c r="P8" s="10">
        <v>2182.2206604058879</v>
      </c>
      <c r="Q8" s="10">
        <v>1819.722151379704</v>
      </c>
      <c r="R8" s="10">
        <v>1965.7320788696359</v>
      </c>
      <c r="S8" s="10">
        <v>2243.5937582856341</v>
      </c>
    </row>
    <row r="9" spans="1:24" ht="15" customHeight="1" x14ac:dyDescent="0.2">
      <c r="A9" s="11" t="s">
        <v>5</v>
      </c>
      <c r="B9" s="9">
        <v>700.16266999999982</v>
      </c>
      <c r="C9" s="9">
        <v>778.91356000000007</v>
      </c>
      <c r="D9" s="9">
        <v>799.55337999999972</v>
      </c>
      <c r="E9" s="9">
        <v>1165.9550400000001</v>
      </c>
      <c r="F9" s="9">
        <v>991.14623999999992</v>
      </c>
      <c r="G9" s="9">
        <v>1611.8016499999999</v>
      </c>
      <c r="H9" s="9">
        <v>2228.3592499999995</v>
      </c>
      <c r="I9" s="9">
        <v>2438.7744299999981</v>
      </c>
      <c r="J9" s="9">
        <v>2279.9536899999994</v>
      </c>
      <c r="K9" s="9">
        <v>2680.96983</v>
      </c>
      <c r="L9" s="9">
        <v>2666.7159999999985</v>
      </c>
      <c r="M9" s="9">
        <v>2458.3642409768481</v>
      </c>
      <c r="N9" s="10">
        <v>2535.4071223947112</v>
      </c>
      <c r="O9" s="10">
        <v>2926.4203680524597</v>
      </c>
      <c r="P9" s="10">
        <v>3550.7500049559849</v>
      </c>
      <c r="Q9" s="10">
        <v>3448.652527347675</v>
      </c>
      <c r="R9" s="10">
        <v>4364.4486418622582</v>
      </c>
      <c r="S9" s="10">
        <v>4840.608725427388</v>
      </c>
    </row>
    <row r="10" spans="1:24" ht="15" customHeight="1" x14ac:dyDescent="0.2">
      <c r="A10" s="11" t="s">
        <v>6</v>
      </c>
      <c r="B10" s="9">
        <v>68.731380000000016</v>
      </c>
      <c r="C10" s="9">
        <v>63.292000000000002</v>
      </c>
      <c r="D10" s="9">
        <v>66.118439999999993</v>
      </c>
      <c r="E10" s="9">
        <v>48.108000000000011</v>
      </c>
      <c r="F10" s="9">
        <v>77.868070000000017</v>
      </c>
      <c r="G10" s="9">
        <v>98.639120000000005</v>
      </c>
      <c r="H10" s="9">
        <v>115.64800000000002</v>
      </c>
      <c r="I10" s="9">
        <v>181.64895999999999</v>
      </c>
      <c r="J10" s="9">
        <v>105.25444999999999</v>
      </c>
      <c r="K10" s="9">
        <v>142.12800000000001</v>
      </c>
      <c r="L10" s="9">
        <v>177.96408</v>
      </c>
      <c r="M10" s="9">
        <v>168.18299999999999</v>
      </c>
      <c r="N10" s="10">
        <v>194.66969342562425</v>
      </c>
      <c r="O10" s="10">
        <v>213.27699999999999</v>
      </c>
      <c r="P10" s="10">
        <v>287.10771779796897</v>
      </c>
      <c r="Q10" s="10">
        <v>207.75100000000003</v>
      </c>
      <c r="R10" s="10">
        <v>182.043405084483</v>
      </c>
      <c r="S10" s="10">
        <v>261.161</v>
      </c>
    </row>
    <row r="11" spans="1:24" ht="15" customHeight="1" x14ac:dyDescent="0.2">
      <c r="A11" s="11" t="s">
        <v>7</v>
      </c>
      <c r="B11" s="9">
        <v>419.60880999999989</v>
      </c>
      <c r="C11" s="9">
        <v>374.61150000000009</v>
      </c>
      <c r="D11" s="9">
        <v>441.75574999999998</v>
      </c>
      <c r="E11" s="9">
        <v>565.10116000000005</v>
      </c>
      <c r="F11" s="9">
        <v>416.05911000000015</v>
      </c>
      <c r="G11" s="9">
        <v>475.79275999999999</v>
      </c>
      <c r="H11" s="9">
        <v>478.07271000000003</v>
      </c>
      <c r="I11" s="9">
        <v>683.77614999999992</v>
      </c>
      <c r="J11" s="9">
        <v>633.64280999999971</v>
      </c>
      <c r="K11" s="9">
        <v>636.66338999999959</v>
      </c>
      <c r="L11" s="9">
        <v>705.72213999999997</v>
      </c>
      <c r="M11" s="9">
        <v>565.99236030069176</v>
      </c>
      <c r="N11" s="10">
        <v>541.28068397087816</v>
      </c>
      <c r="O11" s="10">
        <v>602.96718869037466</v>
      </c>
      <c r="P11" s="10">
        <v>866.31388027979449</v>
      </c>
      <c r="Q11" s="10">
        <v>856.90246060828713</v>
      </c>
      <c r="R11" s="10">
        <v>916.883262560616</v>
      </c>
      <c r="S11" s="10">
        <v>1007.9400258274665</v>
      </c>
    </row>
    <row r="12" spans="1:24" ht="15" customHeight="1" x14ac:dyDescent="0.2">
      <c r="A12" s="11" t="s">
        <v>8</v>
      </c>
      <c r="B12" s="9">
        <v>822.97199000000012</v>
      </c>
      <c r="C12" s="9">
        <v>1078.2064299999997</v>
      </c>
      <c r="D12" s="9">
        <v>964.32847000000027</v>
      </c>
      <c r="E12" s="9">
        <v>1171.2044699999999</v>
      </c>
      <c r="F12" s="9">
        <v>920.15868000000034</v>
      </c>
      <c r="G12" s="9">
        <v>898.37051000000008</v>
      </c>
      <c r="H12" s="9">
        <v>951.69916000000001</v>
      </c>
      <c r="I12" s="9">
        <v>1200.0637299999996</v>
      </c>
      <c r="J12" s="9">
        <v>1380.8224899999991</v>
      </c>
      <c r="K12" s="9">
        <v>1676.0307800000005</v>
      </c>
      <c r="L12" s="9">
        <v>1759.464030000001</v>
      </c>
      <c r="M12" s="9">
        <v>2013.7784719056192</v>
      </c>
      <c r="N12" s="10">
        <v>2111.2006361177168</v>
      </c>
      <c r="O12" s="10">
        <v>2409.5615410400751</v>
      </c>
      <c r="P12" s="10">
        <v>2634.5833893220733</v>
      </c>
      <c r="Q12" s="10">
        <v>2514.7194984787234</v>
      </c>
      <c r="R12" s="10">
        <v>2404.9754744831957</v>
      </c>
      <c r="S12" s="10">
        <v>2600.778258062126</v>
      </c>
    </row>
    <row r="13" spans="1:24" ht="15" customHeight="1" x14ac:dyDescent="0.2">
      <c r="A13" s="11" t="s">
        <v>9</v>
      </c>
      <c r="B13" s="9">
        <v>505.05787000000015</v>
      </c>
      <c r="C13" s="9">
        <v>606.23623000000021</v>
      </c>
      <c r="D13" s="9">
        <v>692.36836000000017</v>
      </c>
      <c r="E13" s="9">
        <v>787.17474999999979</v>
      </c>
      <c r="F13" s="9">
        <v>936.69413000000031</v>
      </c>
      <c r="G13" s="9">
        <v>979.71400999999992</v>
      </c>
      <c r="H13" s="9">
        <v>1060.16417</v>
      </c>
      <c r="I13" s="9">
        <v>1044.9201999999996</v>
      </c>
      <c r="J13" s="9">
        <v>1166.6072199999999</v>
      </c>
      <c r="K13" s="9">
        <v>1049.65515</v>
      </c>
      <c r="L13" s="9">
        <v>1230.14669</v>
      </c>
      <c r="M13" s="9">
        <v>1238.0567898350766</v>
      </c>
      <c r="N13" s="10">
        <v>1416.0596371991537</v>
      </c>
      <c r="O13" s="10">
        <v>1564.8167093262359</v>
      </c>
      <c r="P13" s="10">
        <v>1779.4948429154886</v>
      </c>
      <c r="Q13" s="10">
        <v>1683.7071599172332</v>
      </c>
      <c r="R13" s="10">
        <v>1719.4313334262733</v>
      </c>
      <c r="S13" s="10">
        <v>1892.4489999999998</v>
      </c>
    </row>
    <row r="14" spans="1:24" ht="15" customHeight="1" x14ac:dyDescent="0.2">
      <c r="A14" s="11" t="s">
        <v>10</v>
      </c>
      <c r="B14" s="9">
        <v>1185.9820099999995</v>
      </c>
      <c r="C14" s="9">
        <v>1434.5585100000005</v>
      </c>
      <c r="D14" s="9">
        <v>1485.6577300000001</v>
      </c>
      <c r="E14" s="9">
        <v>1457.6360199999999</v>
      </c>
      <c r="F14" s="9">
        <v>1292.3037499999996</v>
      </c>
      <c r="G14" s="9">
        <v>1523.9583499999997</v>
      </c>
      <c r="H14" s="9">
        <v>1714.7487399999998</v>
      </c>
      <c r="I14" s="9">
        <v>1900.4016699999993</v>
      </c>
      <c r="J14" s="9">
        <v>1791.6096400000004</v>
      </c>
      <c r="K14" s="9">
        <v>1964.5965300000003</v>
      </c>
      <c r="L14" s="9">
        <v>1893.1868699999998</v>
      </c>
      <c r="M14" s="9">
        <v>2041.3238064371701</v>
      </c>
      <c r="N14" s="10">
        <v>2131.652355830427</v>
      </c>
      <c r="O14" s="10">
        <v>2294.7049354569526</v>
      </c>
      <c r="P14" s="10">
        <v>2258.0310932290581</v>
      </c>
      <c r="Q14" s="10">
        <v>2397.4419174755258</v>
      </c>
      <c r="R14" s="10">
        <v>2747.0210810165372</v>
      </c>
      <c r="S14" s="10">
        <v>2902.9139870925305</v>
      </c>
    </row>
    <row r="15" spans="1:24" ht="15" customHeight="1" x14ac:dyDescent="0.2">
      <c r="A15" s="11" t="s">
        <v>11</v>
      </c>
      <c r="B15" s="9">
        <v>543.7417200000001</v>
      </c>
      <c r="C15" s="9">
        <v>368.46239000000003</v>
      </c>
      <c r="D15" s="9">
        <v>363.03739000000002</v>
      </c>
      <c r="E15" s="9">
        <v>544.07511999999986</v>
      </c>
      <c r="F15" s="9">
        <v>551.10570999999982</v>
      </c>
      <c r="G15" s="9">
        <v>570.82975000000022</v>
      </c>
      <c r="H15" s="9">
        <v>609.3211399999999</v>
      </c>
      <c r="I15" s="9">
        <v>730.1332500000002</v>
      </c>
      <c r="J15" s="9">
        <v>980.28980000000001</v>
      </c>
      <c r="K15" s="9">
        <v>1282.8998000000004</v>
      </c>
      <c r="L15" s="9">
        <v>1284.2560300000002</v>
      </c>
      <c r="M15" s="9">
        <v>1283.7258972436432</v>
      </c>
      <c r="N15" s="10">
        <v>1197.433169619803</v>
      </c>
      <c r="O15" s="10">
        <v>1389.1698954688641</v>
      </c>
      <c r="P15" s="10">
        <v>1399.4119774423357</v>
      </c>
      <c r="Q15" s="10">
        <v>1234.2790951545162</v>
      </c>
      <c r="R15" s="10">
        <v>1271.8686240589484</v>
      </c>
      <c r="S15" s="10">
        <v>1364.088774351882</v>
      </c>
    </row>
    <row r="16" spans="1:24" ht="15" customHeight="1" x14ac:dyDescent="0.2">
      <c r="A16" s="11" t="s">
        <v>12</v>
      </c>
      <c r="B16" s="9">
        <v>1846.1130000000007</v>
      </c>
      <c r="C16" s="9">
        <v>2154.7578900000003</v>
      </c>
      <c r="D16" s="9">
        <v>2928.226830000001</v>
      </c>
      <c r="E16" s="9">
        <v>3330.2109699999996</v>
      </c>
      <c r="F16" s="9">
        <v>3828.8054499999994</v>
      </c>
      <c r="G16" s="9">
        <v>4022.1428300000011</v>
      </c>
      <c r="H16" s="9">
        <v>4326.7096500000007</v>
      </c>
      <c r="I16" s="9">
        <v>5071.5755899999967</v>
      </c>
      <c r="J16" s="9">
        <v>6161.9092000000037</v>
      </c>
      <c r="K16" s="9">
        <v>8059.2189199999993</v>
      </c>
      <c r="L16" s="9">
        <v>8327.0466200000046</v>
      </c>
      <c r="M16" s="9">
        <v>8517.8571828710865</v>
      </c>
      <c r="N16" s="10">
        <v>8192.6528549048799</v>
      </c>
      <c r="O16" s="10">
        <v>8322.2005056050275</v>
      </c>
      <c r="P16" s="10">
        <v>9483.1840879357842</v>
      </c>
      <c r="Q16" s="10">
        <v>10578.886985633595</v>
      </c>
      <c r="R16" s="10">
        <v>11726.60497431743</v>
      </c>
      <c r="S16" s="10">
        <v>12666.829737460792</v>
      </c>
    </row>
    <row r="17" spans="1:19" ht="15" customHeight="1" x14ac:dyDescent="0.2">
      <c r="A17" s="11" t="s">
        <v>13</v>
      </c>
      <c r="B17" s="9">
        <v>791.88132999999993</v>
      </c>
      <c r="C17" s="9">
        <v>689.78500000000008</v>
      </c>
      <c r="D17" s="9">
        <v>727.32951000000014</v>
      </c>
      <c r="E17" s="9">
        <v>696.28846999999985</v>
      </c>
      <c r="F17" s="9">
        <v>805.39322000000016</v>
      </c>
      <c r="G17" s="9">
        <v>715.04539000000022</v>
      </c>
      <c r="H17" s="9">
        <v>864.79486999999938</v>
      </c>
      <c r="I17" s="9">
        <v>1017.35803</v>
      </c>
      <c r="J17" s="9">
        <v>1103.5339700000002</v>
      </c>
      <c r="K17" s="9">
        <v>1370.9219499999992</v>
      </c>
      <c r="L17" s="9">
        <v>1364.9751400000009</v>
      </c>
      <c r="M17" s="9">
        <v>1381.9069801555806</v>
      </c>
      <c r="N17" s="10">
        <v>1852.7744818261517</v>
      </c>
      <c r="O17" s="10">
        <v>2217.9336592458467</v>
      </c>
      <c r="P17" s="10">
        <v>2556.0713399676629</v>
      </c>
      <c r="Q17" s="10">
        <v>2285.4819050222191</v>
      </c>
      <c r="R17" s="10">
        <v>3139.2484947092053</v>
      </c>
      <c r="S17" s="10">
        <v>3660.7894279669677</v>
      </c>
    </row>
    <row r="18" spans="1:19" ht="15" customHeight="1" x14ac:dyDescent="0.2">
      <c r="A18" s="11" t="s">
        <v>14</v>
      </c>
      <c r="B18" s="9">
        <v>1246.8123000000003</v>
      </c>
      <c r="C18" s="9">
        <v>1354.2662200000004</v>
      </c>
      <c r="D18" s="9">
        <v>1278.1743499999998</v>
      </c>
      <c r="E18" s="9">
        <v>1171.11598</v>
      </c>
      <c r="F18" s="9">
        <v>1042.2587100000003</v>
      </c>
      <c r="G18" s="9">
        <v>1297.8389500000003</v>
      </c>
      <c r="H18" s="9">
        <v>1436.3338800000006</v>
      </c>
      <c r="I18" s="9">
        <v>1577.7522799999999</v>
      </c>
      <c r="J18" s="9">
        <v>1605.3512699999992</v>
      </c>
      <c r="K18" s="9">
        <v>1803.1439499999994</v>
      </c>
      <c r="L18" s="9">
        <v>1896.1152000000002</v>
      </c>
      <c r="M18" s="9">
        <v>2184.3241247680221</v>
      </c>
      <c r="N18" s="10">
        <v>2802.2393646491041</v>
      </c>
      <c r="O18" s="10">
        <v>2854.7398026948704</v>
      </c>
      <c r="P18" s="10">
        <v>3098.7677705201031</v>
      </c>
      <c r="Q18" s="10">
        <v>2868.2380104046656</v>
      </c>
      <c r="R18" s="10">
        <v>3099.7325357481373</v>
      </c>
      <c r="S18" s="10">
        <v>3497.3310247326867</v>
      </c>
    </row>
    <row r="19" spans="1:19" ht="15" customHeight="1" x14ac:dyDescent="0.2">
      <c r="A19" s="11" t="s">
        <v>15</v>
      </c>
      <c r="B19" s="9">
        <v>1390.9307399999996</v>
      </c>
      <c r="C19" s="9">
        <v>1412.0183900000002</v>
      </c>
      <c r="D19" s="9">
        <v>1694.7823599999999</v>
      </c>
      <c r="E19" s="9">
        <v>1702.6625800000011</v>
      </c>
      <c r="F19" s="9">
        <v>1986.2373199999988</v>
      </c>
      <c r="G19" s="9">
        <v>2019.0100599999994</v>
      </c>
      <c r="H19" s="9">
        <v>2562.0377200000007</v>
      </c>
      <c r="I19" s="9">
        <v>2200.5182099999993</v>
      </c>
      <c r="J19" s="9">
        <v>2061.9015800000006</v>
      </c>
      <c r="K19" s="9">
        <v>3000.3816800000027</v>
      </c>
      <c r="L19" s="9">
        <v>3088.7306999999964</v>
      </c>
      <c r="M19" s="9">
        <v>3778.7022702045983</v>
      </c>
      <c r="N19" s="10">
        <v>3574.1003837237186</v>
      </c>
      <c r="O19" s="10">
        <v>3661.6479327392963</v>
      </c>
      <c r="P19" s="10">
        <v>3192.2086755557652</v>
      </c>
      <c r="Q19" s="10">
        <v>3732.0823564540874</v>
      </c>
      <c r="R19" s="10">
        <v>3880.1732578726765</v>
      </c>
      <c r="S19" s="10">
        <v>4330.8906148108754</v>
      </c>
    </row>
    <row r="20" spans="1:19" ht="7.5" customHeight="1" x14ac:dyDescent="0.2"/>
    <row r="21" spans="1:19" ht="35.25" customHeight="1" x14ac:dyDescent="0.2">
      <c r="A21" s="122" t="s">
        <v>94</v>
      </c>
      <c r="B21" s="122"/>
      <c r="C21" s="122"/>
      <c r="D21" s="122"/>
      <c r="E21" s="122"/>
      <c r="F21" s="122"/>
      <c r="G21" s="122"/>
      <c r="H21" s="122"/>
      <c r="I21" s="122"/>
      <c r="J21" s="122"/>
      <c r="K21" s="122"/>
      <c r="L21" s="122"/>
      <c r="M21" s="122"/>
      <c r="N21" s="122"/>
      <c r="O21" s="122"/>
      <c r="P21" s="122"/>
      <c r="Q21" s="122"/>
      <c r="R21" s="122"/>
      <c r="S21" s="122"/>
    </row>
    <row r="24" spans="1:19" x14ac:dyDescent="0.2">
      <c r="A24" s="35" t="s">
        <v>170</v>
      </c>
      <c r="B24" s="35"/>
      <c r="C24" s="35"/>
      <c r="D24" s="35"/>
      <c r="E24" s="35"/>
      <c r="F24" s="35"/>
      <c r="G24" s="35"/>
      <c r="H24" s="35"/>
      <c r="I24" s="35"/>
      <c r="J24" s="35"/>
      <c r="K24" s="35"/>
      <c r="L24" s="35"/>
      <c r="M24" s="35"/>
      <c r="N24" s="35"/>
      <c r="O24" s="37"/>
      <c r="P24" s="37"/>
      <c r="Q24" s="37"/>
      <c r="R24" s="37"/>
      <c r="S24" s="37"/>
    </row>
    <row r="25" spans="1:19" x14ac:dyDescent="0.2">
      <c r="A25" s="1"/>
      <c r="B25" s="2"/>
      <c r="C25" s="2"/>
      <c r="D25" s="2"/>
      <c r="E25" s="2"/>
      <c r="F25" s="2"/>
      <c r="G25" s="2"/>
      <c r="H25" s="2"/>
      <c r="I25" s="2"/>
      <c r="J25" s="2"/>
      <c r="K25" s="2"/>
      <c r="L25" s="2"/>
      <c r="M25" s="2"/>
      <c r="N25" s="2"/>
      <c r="O25" s="37"/>
      <c r="P25" s="37"/>
      <c r="Q25" s="37"/>
      <c r="R25" s="37"/>
      <c r="S25" s="37"/>
    </row>
    <row r="26" spans="1:19" ht="15" thickBot="1" x14ac:dyDescent="0.25">
      <c r="A26" s="3" t="s">
        <v>0</v>
      </c>
      <c r="B26" s="4"/>
      <c r="C26" s="4"/>
      <c r="D26" s="4"/>
      <c r="E26" s="4"/>
      <c r="F26" s="4"/>
      <c r="G26" s="4"/>
      <c r="H26" s="4"/>
      <c r="I26" s="4"/>
      <c r="J26" s="4"/>
      <c r="K26" s="4"/>
      <c r="L26" s="4"/>
      <c r="M26" s="4"/>
      <c r="N26" s="13"/>
      <c r="P26" s="13"/>
      <c r="Q26" s="13"/>
      <c r="R26" s="13"/>
      <c r="S26" s="13" t="s">
        <v>46</v>
      </c>
    </row>
    <row r="27" spans="1:19" ht="18" customHeight="1" thickBot="1" x14ac:dyDescent="0.25">
      <c r="A27" s="34" t="s">
        <v>24</v>
      </c>
      <c r="B27" s="41">
        <v>2005</v>
      </c>
      <c r="C27" s="41">
        <v>2006</v>
      </c>
      <c r="D27" s="41">
        <v>2007</v>
      </c>
      <c r="E27" s="41">
        <v>2008</v>
      </c>
      <c r="F27" s="41">
        <v>2009</v>
      </c>
      <c r="G27" s="41">
        <v>2010</v>
      </c>
      <c r="H27" s="41">
        <v>2011</v>
      </c>
      <c r="I27" s="41">
        <v>2012</v>
      </c>
      <c r="J27" s="41">
        <v>2013</v>
      </c>
      <c r="K27" s="41">
        <v>2014</v>
      </c>
      <c r="L27" s="41">
        <v>2015</v>
      </c>
      <c r="M27" s="41">
        <v>2016</v>
      </c>
      <c r="N27" s="42">
        <v>2017</v>
      </c>
      <c r="O27" s="42">
        <v>2018</v>
      </c>
      <c r="P27" s="42">
        <v>2019</v>
      </c>
      <c r="Q27" s="42">
        <v>2020</v>
      </c>
      <c r="R27" s="42">
        <v>2021</v>
      </c>
      <c r="S27" s="42">
        <v>2022</v>
      </c>
    </row>
    <row r="28" spans="1:19" ht="22.5" x14ac:dyDescent="0.2">
      <c r="A28" s="5" t="s">
        <v>1</v>
      </c>
      <c r="B28" s="28">
        <f>B5/B$5*100</f>
        <v>100</v>
      </c>
      <c r="C28" s="28">
        <f t="shared" ref="C28:S28" si="0">C5/C$5*100</f>
        <v>100</v>
      </c>
      <c r="D28" s="28">
        <f t="shared" si="0"/>
        <v>100</v>
      </c>
      <c r="E28" s="28">
        <f t="shared" si="0"/>
        <v>100</v>
      </c>
      <c r="F28" s="28">
        <f t="shared" si="0"/>
        <v>100</v>
      </c>
      <c r="G28" s="28">
        <f t="shared" si="0"/>
        <v>100</v>
      </c>
      <c r="H28" s="28">
        <f t="shared" si="0"/>
        <v>100</v>
      </c>
      <c r="I28" s="28">
        <f t="shared" si="0"/>
        <v>100</v>
      </c>
      <c r="J28" s="28">
        <f t="shared" si="0"/>
        <v>100</v>
      </c>
      <c r="K28" s="28">
        <f t="shared" si="0"/>
        <v>100</v>
      </c>
      <c r="L28" s="28">
        <f t="shared" si="0"/>
        <v>100</v>
      </c>
      <c r="M28" s="28">
        <f t="shared" si="0"/>
        <v>100</v>
      </c>
      <c r="N28" s="29">
        <f t="shared" si="0"/>
        <v>100</v>
      </c>
      <c r="O28" s="29">
        <f t="shared" si="0"/>
        <v>100</v>
      </c>
      <c r="P28" s="29">
        <f t="shared" si="0"/>
        <v>100</v>
      </c>
      <c r="Q28" s="29">
        <f t="shared" si="0"/>
        <v>100</v>
      </c>
      <c r="R28" s="29">
        <f t="shared" si="0"/>
        <v>100</v>
      </c>
      <c r="S28" s="29">
        <f t="shared" si="0"/>
        <v>100</v>
      </c>
    </row>
    <row r="29" spans="1:19" x14ac:dyDescent="0.2">
      <c r="A29" s="8" t="s">
        <v>2</v>
      </c>
      <c r="B29" s="30">
        <f t="shared" ref="B29:S29" si="1">B6/B$5*100</f>
        <v>29.961456070399727</v>
      </c>
      <c r="C29" s="30">
        <f t="shared" si="1"/>
        <v>32.186990990169875</v>
      </c>
      <c r="D29" s="30">
        <f t="shared" si="1"/>
        <v>34.520744114864385</v>
      </c>
      <c r="E29" s="30">
        <f t="shared" si="1"/>
        <v>32.122942354058139</v>
      </c>
      <c r="F29" s="30">
        <f t="shared" si="1"/>
        <v>27.877089659009858</v>
      </c>
      <c r="G29" s="30">
        <f t="shared" si="1"/>
        <v>27.339496066258885</v>
      </c>
      <c r="H29" s="30">
        <f t="shared" si="1"/>
        <v>26.278382171150032</v>
      </c>
      <c r="I29" s="30">
        <f t="shared" si="1"/>
        <v>27.668284402214844</v>
      </c>
      <c r="J29" s="30">
        <f t="shared" si="1"/>
        <v>25.836030895874408</v>
      </c>
      <c r="K29" s="30">
        <f t="shared" si="1"/>
        <v>25.208000771791149</v>
      </c>
      <c r="L29" s="30">
        <f t="shared" si="1"/>
        <v>26.672434104334759</v>
      </c>
      <c r="M29" s="30">
        <f t="shared" si="1"/>
        <v>26.121812693559011</v>
      </c>
      <c r="N29" s="31">
        <f t="shared" si="1"/>
        <v>29.04423223165497</v>
      </c>
      <c r="O29" s="31">
        <f t="shared" si="1"/>
        <v>29.192718498903179</v>
      </c>
      <c r="P29" s="31">
        <f t="shared" si="1"/>
        <v>29.371698432379574</v>
      </c>
      <c r="Q29" s="31">
        <f t="shared" si="1"/>
        <v>33.654247684918829</v>
      </c>
      <c r="R29" s="31">
        <f t="shared" si="1"/>
        <v>33.281776770645415</v>
      </c>
      <c r="S29" s="31">
        <f t="shared" si="1"/>
        <v>33.915228786057554</v>
      </c>
    </row>
    <row r="30" spans="1:19" x14ac:dyDescent="0.2">
      <c r="A30" s="11" t="s">
        <v>3</v>
      </c>
      <c r="B30" s="30">
        <f t="shared" ref="B30:S30" si="2">B7/B$5*100</f>
        <v>17.374149678969012</v>
      </c>
      <c r="C30" s="30">
        <f t="shared" si="2"/>
        <v>17.878735017344972</v>
      </c>
      <c r="D30" s="30">
        <f t="shared" si="2"/>
        <v>18.658503096832586</v>
      </c>
      <c r="E30" s="30">
        <f t="shared" si="2"/>
        <v>15.629616514165248</v>
      </c>
      <c r="F30" s="30">
        <f t="shared" si="2"/>
        <v>16.325397499158665</v>
      </c>
      <c r="G30" s="30">
        <f t="shared" si="2"/>
        <v>16.055447759776495</v>
      </c>
      <c r="H30" s="30">
        <f t="shared" si="2"/>
        <v>15.333372354094232</v>
      </c>
      <c r="I30" s="30">
        <f t="shared" si="2"/>
        <v>14.599866934046471</v>
      </c>
      <c r="J30" s="30">
        <f t="shared" si="2"/>
        <v>19.60934328368759</v>
      </c>
      <c r="K30" s="30">
        <f t="shared" si="2"/>
        <v>16.921670394342367</v>
      </c>
      <c r="L30" s="30">
        <f t="shared" si="2"/>
        <v>16.52414260320392</v>
      </c>
      <c r="M30" s="30">
        <f t="shared" si="2"/>
        <v>17.004225927712589</v>
      </c>
      <c r="N30" s="31">
        <f t="shared" si="2"/>
        <v>18.537084159394229</v>
      </c>
      <c r="O30" s="31">
        <f t="shared" si="2"/>
        <v>20.137971489001284</v>
      </c>
      <c r="P30" s="31">
        <f t="shared" si="2"/>
        <v>19.206652145713058</v>
      </c>
      <c r="Q30" s="31">
        <f t="shared" si="2"/>
        <v>15.460882429451708</v>
      </c>
      <c r="R30" s="31">
        <f t="shared" si="2"/>
        <v>15.343194070747817</v>
      </c>
      <c r="S30" s="31">
        <f t="shared" si="2"/>
        <v>15.585992523317666</v>
      </c>
    </row>
    <row r="31" spans="1:19" x14ac:dyDescent="0.2">
      <c r="A31" s="11" t="s">
        <v>4</v>
      </c>
      <c r="B31" s="30">
        <f t="shared" ref="B31:S31" si="3">B8/B$5*100</f>
        <v>4.5153398878262534</v>
      </c>
      <c r="C31" s="30">
        <f t="shared" si="3"/>
        <v>4.240899559519689</v>
      </c>
      <c r="D31" s="30">
        <f t="shared" si="3"/>
        <v>3.3159782567913449</v>
      </c>
      <c r="E31" s="30">
        <f t="shared" si="3"/>
        <v>3.5107509190840038</v>
      </c>
      <c r="F31" s="30">
        <f t="shared" si="3"/>
        <v>3.6902050174129708</v>
      </c>
      <c r="G31" s="30">
        <f t="shared" si="3"/>
        <v>3.4862219765401763</v>
      </c>
      <c r="H31" s="30">
        <f t="shared" si="3"/>
        <v>3.6948691474357984</v>
      </c>
      <c r="I31" s="30">
        <f t="shared" si="3"/>
        <v>3.8029799845612224</v>
      </c>
      <c r="J31" s="30">
        <f t="shared" si="3"/>
        <v>3.6166552404582886</v>
      </c>
      <c r="K31" s="30">
        <f t="shared" si="3"/>
        <v>3.1656302848260354</v>
      </c>
      <c r="L31" s="30">
        <f t="shared" si="3"/>
        <v>3.3152301150210657</v>
      </c>
      <c r="M31" s="30">
        <f t="shared" si="3"/>
        <v>3.7136134848802147</v>
      </c>
      <c r="N31" s="31">
        <f t="shared" si="3"/>
        <v>3.1057465552953514</v>
      </c>
      <c r="O31" s="31">
        <f t="shared" si="3"/>
        <v>3.1980143937226231</v>
      </c>
      <c r="P31" s="31">
        <f t="shared" si="3"/>
        <v>3.370971385648013</v>
      </c>
      <c r="Q31" s="31">
        <f t="shared" si="3"/>
        <v>2.7535594279938</v>
      </c>
      <c r="R31" s="31">
        <f t="shared" si="3"/>
        <v>2.6989444251254135</v>
      </c>
      <c r="S31" s="31">
        <f t="shared" si="3"/>
        <v>2.745346797708565</v>
      </c>
    </row>
    <row r="32" spans="1:19" x14ac:dyDescent="0.2">
      <c r="A32" s="11" t="s">
        <v>5</v>
      </c>
      <c r="B32" s="30">
        <f t="shared" ref="B32:S32" si="4">B9/B$5*100</f>
        <v>3.540452881814272</v>
      </c>
      <c r="C32" s="30">
        <f t="shared" si="4"/>
        <v>3.450394172697639</v>
      </c>
      <c r="D32" s="30">
        <f t="shared" si="4"/>
        <v>3.040239352364885</v>
      </c>
      <c r="E32" s="30">
        <f t="shared" si="4"/>
        <v>4.495798346707816</v>
      </c>
      <c r="F32" s="30">
        <f t="shared" si="4"/>
        <v>4.0197571658059381</v>
      </c>
      <c r="G32" s="30">
        <f t="shared" si="4"/>
        <v>6.0237923671382188</v>
      </c>
      <c r="H32" s="30">
        <f t="shared" si="4"/>
        <v>7.4551820660582901</v>
      </c>
      <c r="I32" s="30">
        <f t="shared" si="4"/>
        <v>7.2876883010721523</v>
      </c>
      <c r="J32" s="30">
        <f t="shared" si="4"/>
        <v>6.026514480283848</v>
      </c>
      <c r="K32" s="30">
        <f t="shared" si="4"/>
        <v>6.1969858164376728</v>
      </c>
      <c r="L32" s="30">
        <f t="shared" si="4"/>
        <v>5.847172624293953</v>
      </c>
      <c r="M32" s="30">
        <f t="shared" si="4"/>
        <v>5.0985643520992152</v>
      </c>
      <c r="N32" s="31">
        <f t="shared" si="4"/>
        <v>4.7092604871311927</v>
      </c>
      <c r="O32" s="31">
        <f t="shared" si="4"/>
        <v>4.8817099728307891</v>
      </c>
      <c r="P32" s="31">
        <f t="shared" si="4"/>
        <v>5.4849983237120812</v>
      </c>
      <c r="Q32" s="31">
        <f t="shared" si="4"/>
        <v>5.218417368471866</v>
      </c>
      <c r="R32" s="31">
        <f t="shared" si="4"/>
        <v>5.9923752872130418</v>
      </c>
      <c r="S32" s="31">
        <f t="shared" si="4"/>
        <v>5.9231532509997127</v>
      </c>
    </row>
    <row r="33" spans="1:40" x14ac:dyDescent="0.2">
      <c r="A33" s="11" t="s">
        <v>6</v>
      </c>
      <c r="B33" s="30">
        <f t="shared" ref="B33:S33" si="5">B10/B$5*100</f>
        <v>0.34754810963011201</v>
      </c>
      <c r="C33" s="30">
        <f t="shared" si="5"/>
        <v>0.28036788572326171</v>
      </c>
      <c r="D33" s="30">
        <f t="shared" si="5"/>
        <v>0.25141021004123143</v>
      </c>
      <c r="E33" s="30">
        <f t="shared" si="5"/>
        <v>0.18549931982233178</v>
      </c>
      <c r="F33" s="30">
        <f t="shared" si="5"/>
        <v>0.31580681007272798</v>
      </c>
      <c r="G33" s="30">
        <f t="shared" si="5"/>
        <v>0.36864435407249457</v>
      </c>
      <c r="H33" s="30">
        <f t="shared" si="5"/>
        <v>0.38691108517421929</v>
      </c>
      <c r="I33" s="30">
        <f t="shared" si="5"/>
        <v>0.54281403987572729</v>
      </c>
      <c r="J33" s="30">
        <f t="shared" si="5"/>
        <v>0.27821506630659343</v>
      </c>
      <c r="K33" s="30">
        <f t="shared" si="5"/>
        <v>0.3285248458460473</v>
      </c>
      <c r="L33" s="30">
        <f t="shared" si="5"/>
        <v>0.3902127923197144</v>
      </c>
      <c r="M33" s="30">
        <f t="shared" si="5"/>
        <v>0.34880585803199449</v>
      </c>
      <c r="N33" s="31">
        <f t="shared" si="5"/>
        <v>0.36157912754672616</v>
      </c>
      <c r="O33" s="31">
        <f t="shared" si="5"/>
        <v>0.35577816134745005</v>
      </c>
      <c r="P33" s="31">
        <f t="shared" si="5"/>
        <v>0.44350780782894977</v>
      </c>
      <c r="Q33" s="31">
        <f t="shared" si="5"/>
        <v>0.31436377487157097</v>
      </c>
      <c r="R33" s="31">
        <f t="shared" si="5"/>
        <v>0.24994506553819973</v>
      </c>
      <c r="S33" s="31">
        <f t="shared" si="5"/>
        <v>0.31956654915291821</v>
      </c>
    </row>
    <row r="34" spans="1:40" x14ac:dyDescent="0.2">
      <c r="A34" s="11" t="s">
        <v>7</v>
      </c>
      <c r="B34" s="30">
        <f t="shared" ref="B34:S34" si="6">B11/B$5*100</f>
        <v>2.1218000962535712</v>
      </c>
      <c r="C34" s="30">
        <f t="shared" si="6"/>
        <v>1.6594361723854465</v>
      </c>
      <c r="D34" s="30">
        <f t="shared" si="6"/>
        <v>1.6797417769448546</v>
      </c>
      <c r="E34" s="30">
        <f t="shared" si="6"/>
        <v>2.1789698347636706</v>
      </c>
      <c r="F34" s="30">
        <f t="shared" si="6"/>
        <v>1.687396391496518</v>
      </c>
      <c r="G34" s="30">
        <f t="shared" si="6"/>
        <v>1.7781820709934295</v>
      </c>
      <c r="H34" s="30">
        <f t="shared" si="6"/>
        <v>1.5994364884674168</v>
      </c>
      <c r="I34" s="30">
        <f t="shared" si="6"/>
        <v>2.0432998589816935</v>
      </c>
      <c r="J34" s="30">
        <f t="shared" si="6"/>
        <v>1.6748838305539206</v>
      </c>
      <c r="K34" s="30">
        <f t="shared" si="6"/>
        <v>1.4716293907996436</v>
      </c>
      <c r="L34" s="30">
        <f t="shared" si="6"/>
        <v>1.5474010645926102</v>
      </c>
      <c r="M34" s="30">
        <f t="shared" si="6"/>
        <v>1.1738490267995967</v>
      </c>
      <c r="N34" s="31">
        <f t="shared" si="6"/>
        <v>1.0053737385827897</v>
      </c>
      <c r="O34" s="31">
        <f t="shared" si="6"/>
        <v>1.0058400940800107</v>
      </c>
      <c r="P34" s="31">
        <f t="shared" si="6"/>
        <v>1.3382328168727509</v>
      </c>
      <c r="Q34" s="31">
        <f t="shared" si="6"/>
        <v>1.2966440219953634</v>
      </c>
      <c r="R34" s="31">
        <f t="shared" si="6"/>
        <v>1.2588780518867893</v>
      </c>
      <c r="S34" s="31">
        <f t="shared" si="6"/>
        <v>1.2333538154884793</v>
      </c>
    </row>
    <row r="35" spans="1:40" x14ac:dyDescent="0.2">
      <c r="A35" s="11" t="s">
        <v>8</v>
      </c>
      <c r="B35" s="30">
        <f t="shared" ref="B35:S35" si="7">B12/B$5*100</f>
        <v>4.1614523002889134</v>
      </c>
      <c r="C35" s="30">
        <f t="shared" si="7"/>
        <v>4.7761874668572002</v>
      </c>
      <c r="D35" s="30">
        <f t="shared" si="7"/>
        <v>3.6667837775882108</v>
      </c>
      <c r="E35" s="30">
        <f t="shared" si="7"/>
        <v>4.5160395892133227</v>
      </c>
      <c r="F35" s="30">
        <f t="shared" si="7"/>
        <v>3.7318553996719341</v>
      </c>
      <c r="G35" s="30">
        <f t="shared" si="7"/>
        <v>3.3574834850181907</v>
      </c>
      <c r="H35" s="30">
        <f t="shared" si="7"/>
        <v>3.1839976026822154</v>
      </c>
      <c r="I35" s="30">
        <f t="shared" si="7"/>
        <v>3.5861005831777621</v>
      </c>
      <c r="J35" s="30">
        <f t="shared" si="7"/>
        <v>3.6498753317601795</v>
      </c>
      <c r="K35" s="30">
        <f t="shared" si="7"/>
        <v>3.8740976699364693</v>
      </c>
      <c r="L35" s="30">
        <f t="shared" si="7"/>
        <v>3.8578873452013358</v>
      </c>
      <c r="M35" s="30">
        <f t="shared" si="7"/>
        <v>4.1765084924124212</v>
      </c>
      <c r="N35" s="31">
        <f t="shared" si="7"/>
        <v>3.9213401462266644</v>
      </c>
      <c r="O35" s="31">
        <f t="shared" si="7"/>
        <v>4.0195115963032411</v>
      </c>
      <c r="P35" s="31">
        <f t="shared" si="7"/>
        <v>4.069755813262443</v>
      </c>
      <c r="Q35" s="31">
        <f t="shared" si="7"/>
        <v>3.8052125587117036</v>
      </c>
      <c r="R35" s="31">
        <f t="shared" si="7"/>
        <v>3.3020243293543126</v>
      </c>
      <c r="S35" s="31">
        <f t="shared" si="7"/>
        <v>3.1824113594328836</v>
      </c>
    </row>
    <row r="36" spans="1:40" x14ac:dyDescent="0.2">
      <c r="A36" s="11" t="s">
        <v>9</v>
      </c>
      <c r="B36" s="30">
        <f t="shared" ref="B36:S36" si="8">B13/B$5*100</f>
        <v>2.5538830730928272</v>
      </c>
      <c r="C36" s="30">
        <f t="shared" si="8"/>
        <v>2.6854763643737134</v>
      </c>
      <c r="D36" s="30">
        <f t="shared" si="8"/>
        <v>2.632676675576481</v>
      </c>
      <c r="E36" s="30">
        <f t="shared" si="8"/>
        <v>3.0352619253827635</v>
      </c>
      <c r="F36" s="30">
        <f t="shared" si="8"/>
        <v>3.798917646336287</v>
      </c>
      <c r="G36" s="30">
        <f t="shared" si="8"/>
        <v>3.6614888534308032</v>
      </c>
      <c r="H36" s="30">
        <f t="shared" si="8"/>
        <v>3.5468773301529248</v>
      </c>
      <c r="I36" s="30">
        <f t="shared" si="8"/>
        <v>3.1224916185028135</v>
      </c>
      <c r="J36" s="30">
        <f t="shared" si="8"/>
        <v>3.083648292932514</v>
      </c>
      <c r="K36" s="30">
        <f t="shared" si="8"/>
        <v>2.4262481449486355</v>
      </c>
      <c r="L36" s="30">
        <f t="shared" si="8"/>
        <v>2.6972801189304838</v>
      </c>
      <c r="M36" s="30">
        <f t="shared" si="8"/>
        <v>2.5676879403433199</v>
      </c>
      <c r="N36" s="31">
        <f t="shared" si="8"/>
        <v>2.6301865439995966</v>
      </c>
      <c r="O36" s="31">
        <f t="shared" si="8"/>
        <v>2.6103499753365593</v>
      </c>
      <c r="P36" s="31">
        <f t="shared" si="8"/>
        <v>2.7488632589797715</v>
      </c>
      <c r="Q36" s="31">
        <f t="shared" si="8"/>
        <v>2.5477448415163977</v>
      </c>
      <c r="R36" s="31">
        <f t="shared" si="8"/>
        <v>2.360774218226795</v>
      </c>
      <c r="S36" s="31">
        <f t="shared" si="8"/>
        <v>2.3156726937708574</v>
      </c>
    </row>
    <row r="37" spans="1:40" x14ac:dyDescent="0.2">
      <c r="A37" s="11" t="s">
        <v>10</v>
      </c>
      <c r="B37" s="30">
        <f t="shared" ref="B37:S37" si="9">B14/B$5*100</f>
        <v>5.9970541204151626</v>
      </c>
      <c r="C37" s="30">
        <f t="shared" si="9"/>
        <v>6.3547389305917452</v>
      </c>
      <c r="D37" s="30">
        <f t="shared" si="9"/>
        <v>5.6490976185868753</v>
      </c>
      <c r="E37" s="30">
        <f t="shared" si="9"/>
        <v>5.6204891132146573</v>
      </c>
      <c r="F37" s="30">
        <f t="shared" si="9"/>
        <v>5.241151153900744</v>
      </c>
      <c r="G37" s="30">
        <f t="shared" si="9"/>
        <v>5.6954952717454734</v>
      </c>
      <c r="H37" s="30">
        <f t="shared" si="9"/>
        <v>5.7368505792968749</v>
      </c>
      <c r="I37" s="30">
        <f t="shared" si="9"/>
        <v>5.6788913510943226</v>
      </c>
      <c r="J37" s="30">
        <f t="shared" si="9"/>
        <v>4.7356933107163846</v>
      </c>
      <c r="K37" s="30">
        <f t="shared" si="9"/>
        <v>4.5411092266684214</v>
      </c>
      <c r="L37" s="30">
        <f t="shared" si="9"/>
        <v>4.1510946193508271</v>
      </c>
      <c r="M37" s="30">
        <f t="shared" si="9"/>
        <v>4.2336365852996689</v>
      </c>
      <c r="N37" s="31">
        <f t="shared" si="9"/>
        <v>3.9593271324925938</v>
      </c>
      <c r="O37" s="31">
        <f t="shared" si="9"/>
        <v>3.8279134776454735</v>
      </c>
      <c r="P37" s="31">
        <f t="shared" si="9"/>
        <v>3.4880790661027317</v>
      </c>
      <c r="Q37" s="31">
        <f t="shared" si="9"/>
        <v>3.6277509673259982</v>
      </c>
      <c r="R37" s="31">
        <f t="shared" si="9"/>
        <v>3.7716519519663692</v>
      </c>
      <c r="S37" s="31">
        <f t="shared" si="9"/>
        <v>3.5521161480577073</v>
      </c>
    </row>
    <row r="38" spans="1:40" x14ac:dyDescent="0.2">
      <c r="A38" s="11" t="s">
        <v>11</v>
      </c>
      <c r="B38" s="30">
        <f t="shared" ref="B38:S38" si="10">B15/B$5*100</f>
        <v>2.7494923994400469</v>
      </c>
      <c r="C38" s="30">
        <f t="shared" si="10"/>
        <v>1.6321971379137947</v>
      </c>
      <c r="D38" s="30">
        <f t="shared" si="10"/>
        <v>1.3804213540537327</v>
      </c>
      <c r="E38" s="30">
        <f t="shared" si="10"/>
        <v>2.0978956658404733</v>
      </c>
      <c r="F38" s="30">
        <f t="shared" si="10"/>
        <v>2.2351001673467161</v>
      </c>
      <c r="G38" s="30">
        <f t="shared" si="10"/>
        <v>2.1333641710724263</v>
      </c>
      <c r="H38" s="30">
        <f t="shared" si="10"/>
        <v>2.0385402557501409</v>
      </c>
      <c r="I38" s="30">
        <f t="shared" si="10"/>
        <v>2.1818268548308484</v>
      </c>
      <c r="J38" s="30">
        <f t="shared" si="10"/>
        <v>2.5911625751374623</v>
      </c>
      <c r="K38" s="30">
        <f t="shared" si="10"/>
        <v>2.9653865461480144</v>
      </c>
      <c r="L38" s="30">
        <f t="shared" si="10"/>
        <v>2.8159229183761747</v>
      </c>
      <c r="M38" s="30">
        <f t="shared" si="10"/>
        <v>2.6624041256605064</v>
      </c>
      <c r="N38" s="31">
        <f t="shared" si="10"/>
        <v>2.2241101485684478</v>
      </c>
      <c r="O38" s="31">
        <f t="shared" si="10"/>
        <v>2.3173446326099008</v>
      </c>
      <c r="P38" s="31">
        <f t="shared" si="10"/>
        <v>2.161732687387258</v>
      </c>
      <c r="Q38" s="31">
        <f t="shared" si="10"/>
        <v>1.8676811933412623</v>
      </c>
      <c r="R38" s="31">
        <f t="shared" si="10"/>
        <v>1.7462719204184491</v>
      </c>
      <c r="S38" s="31">
        <f t="shared" si="10"/>
        <v>1.6691509925213361</v>
      </c>
    </row>
    <row r="39" spans="1:40" x14ac:dyDescent="0.2">
      <c r="A39" s="11" t="s">
        <v>12</v>
      </c>
      <c r="B39" s="30">
        <f t="shared" ref="B39:S39" si="11">B16/B$5*100</f>
        <v>9.3350822188289406</v>
      </c>
      <c r="C39" s="30">
        <f t="shared" si="11"/>
        <v>9.5450438264680617</v>
      </c>
      <c r="D39" s="30">
        <f t="shared" si="11"/>
        <v>11.134354083046571</v>
      </c>
      <c r="E39" s="30">
        <f t="shared" si="11"/>
        <v>12.840938509184907</v>
      </c>
      <c r="F39" s="30">
        <f t="shared" si="11"/>
        <v>15.528352449901165</v>
      </c>
      <c r="G39" s="30">
        <f t="shared" si="11"/>
        <v>15.031969522362584</v>
      </c>
      <c r="H39" s="30">
        <f t="shared" si="11"/>
        <v>14.475407494425035</v>
      </c>
      <c r="I39" s="30">
        <f t="shared" si="11"/>
        <v>15.155178617829817</v>
      </c>
      <c r="J39" s="30">
        <f t="shared" si="11"/>
        <v>16.287539164882901</v>
      </c>
      <c r="K39" s="30">
        <f t="shared" si="11"/>
        <v>18.628656234749997</v>
      </c>
      <c r="L39" s="30">
        <f t="shared" si="11"/>
        <v>18.258291860731905</v>
      </c>
      <c r="M39" s="30">
        <f t="shared" si="11"/>
        <v>17.665747924970638</v>
      </c>
      <c r="N39" s="31">
        <f t="shared" si="11"/>
        <v>15.217018219127565</v>
      </c>
      <c r="O39" s="31">
        <f t="shared" si="11"/>
        <v>13.882683994284314</v>
      </c>
      <c r="P39" s="31">
        <f t="shared" si="11"/>
        <v>14.649087869655764</v>
      </c>
      <c r="Q39" s="31">
        <f t="shared" si="11"/>
        <v>16.007715229979691</v>
      </c>
      <c r="R39" s="31">
        <f t="shared" si="11"/>
        <v>16.100594511985328</v>
      </c>
      <c r="S39" s="31">
        <f t="shared" si="11"/>
        <v>15.499615439931347</v>
      </c>
    </row>
    <row r="40" spans="1:40" x14ac:dyDescent="0.2">
      <c r="A40" s="11" t="s">
        <v>13</v>
      </c>
      <c r="B40" s="30">
        <f t="shared" ref="B40:S40" si="12">B17/B$5*100</f>
        <v>4.0042388104658864</v>
      </c>
      <c r="C40" s="30">
        <f t="shared" si="12"/>
        <v>3.0555767246037431</v>
      </c>
      <c r="D40" s="30">
        <f t="shared" si="12"/>
        <v>2.7656137210479561</v>
      </c>
      <c r="E40" s="30">
        <f t="shared" si="12"/>
        <v>2.684814117924919</v>
      </c>
      <c r="F40" s="30">
        <f t="shared" si="12"/>
        <v>3.2664051345102405</v>
      </c>
      <c r="G40" s="30">
        <f t="shared" si="12"/>
        <v>2.6723418247148292</v>
      </c>
      <c r="H40" s="30">
        <f t="shared" si="12"/>
        <v>2.8932512590342898</v>
      </c>
      <c r="I40" s="30">
        <f t="shared" si="12"/>
        <v>3.0401287310662912</v>
      </c>
      <c r="J40" s="30">
        <f t="shared" si="12"/>
        <v>2.916929181000218</v>
      </c>
      <c r="K40" s="30">
        <f t="shared" si="12"/>
        <v>3.1688472524112927</v>
      </c>
      <c r="L40" s="30">
        <f t="shared" si="12"/>
        <v>2.9929116079289342</v>
      </c>
      <c r="M40" s="30">
        <f t="shared" si="12"/>
        <v>2.8660283734596819</v>
      </c>
      <c r="N40" s="31">
        <f t="shared" si="12"/>
        <v>3.4413398865062157</v>
      </c>
      <c r="O40" s="31">
        <f t="shared" si="12"/>
        <v>3.6998474250721323</v>
      </c>
      <c r="P40" s="31">
        <f t="shared" si="12"/>
        <v>3.9484748279779041</v>
      </c>
      <c r="Q40" s="31">
        <f t="shared" si="12"/>
        <v>3.458335791709565</v>
      </c>
      <c r="R40" s="31">
        <f t="shared" si="12"/>
        <v>4.3101790498076564</v>
      </c>
      <c r="S40" s="31">
        <f t="shared" si="12"/>
        <v>4.4794814105892122</v>
      </c>
    </row>
    <row r="41" spans="1:40" x14ac:dyDescent="0.2">
      <c r="A41" s="11" t="s">
        <v>14</v>
      </c>
      <c r="B41" s="30">
        <f t="shared" ref="B41:S41" si="13">B18/B$5*100</f>
        <v>6.30464946184075</v>
      </c>
      <c r="C41" s="30">
        <f t="shared" si="13"/>
        <v>5.9990639702937765</v>
      </c>
      <c r="D41" s="30">
        <f t="shared" si="13"/>
        <v>4.8601582524151272</v>
      </c>
      <c r="E41" s="30">
        <f t="shared" si="13"/>
        <v>4.515698381206108</v>
      </c>
      <c r="F41" s="30">
        <f t="shared" si="13"/>
        <v>4.2270522240453179</v>
      </c>
      <c r="G41" s="30">
        <f t="shared" si="13"/>
        <v>4.8504183878858065</v>
      </c>
      <c r="H41" s="30">
        <f t="shared" si="13"/>
        <v>4.805387902802444</v>
      </c>
      <c r="I41" s="30">
        <f t="shared" si="13"/>
        <v>4.7147315846451301</v>
      </c>
      <c r="J41" s="30">
        <f t="shared" si="13"/>
        <v>4.2433636775302501</v>
      </c>
      <c r="K41" s="30">
        <f t="shared" si="13"/>
        <v>4.1679161615725446</v>
      </c>
      <c r="L41" s="30">
        <f t="shared" si="13"/>
        <v>4.1575154196951081</v>
      </c>
      <c r="M41" s="30">
        <f t="shared" si="13"/>
        <v>4.5302144126320458</v>
      </c>
      <c r="N41" s="31">
        <f t="shared" si="13"/>
        <v>5.2048741990444025</v>
      </c>
      <c r="O41" s="31">
        <f t="shared" si="13"/>
        <v>4.7621359927613538</v>
      </c>
      <c r="P41" s="31">
        <f t="shared" si="13"/>
        <v>4.7868016625086174</v>
      </c>
      <c r="Q41" s="31">
        <f t="shared" si="13"/>
        <v>4.3401481975101674</v>
      </c>
      <c r="R41" s="31">
        <f t="shared" si="13"/>
        <v>4.2559237531230814</v>
      </c>
      <c r="S41" s="31">
        <f t="shared" si="13"/>
        <v>4.2794674810529285</v>
      </c>
    </row>
    <row r="42" spans="1:40" x14ac:dyDescent="0.2">
      <c r="A42" s="11" t="s">
        <v>15</v>
      </c>
      <c r="B42" s="30">
        <f t="shared" ref="B42:S42" si="14">B19/B$5*100</f>
        <v>7.0334008907345158</v>
      </c>
      <c r="C42" s="30">
        <f t="shared" si="14"/>
        <v>6.2548917810570686</v>
      </c>
      <c r="D42" s="30">
        <f t="shared" si="14"/>
        <v>6.4442777098457551</v>
      </c>
      <c r="E42" s="30">
        <f t="shared" si="14"/>
        <v>6.5652854094316275</v>
      </c>
      <c r="F42" s="30">
        <f t="shared" si="14"/>
        <v>8.0555132813308941</v>
      </c>
      <c r="G42" s="30">
        <f t="shared" si="14"/>
        <v>7.545653888990171</v>
      </c>
      <c r="H42" s="30">
        <f t="shared" si="14"/>
        <v>8.5715342634760887</v>
      </c>
      <c r="I42" s="30">
        <f t="shared" si="14"/>
        <v>6.5757171381008952</v>
      </c>
      <c r="J42" s="30">
        <f t="shared" si="14"/>
        <v>5.4501456688754732</v>
      </c>
      <c r="K42" s="30">
        <f t="shared" si="14"/>
        <v>6.9352972595217359</v>
      </c>
      <c r="L42" s="30">
        <f t="shared" si="14"/>
        <v>6.7725028060191965</v>
      </c>
      <c r="M42" s="30">
        <f t="shared" si="14"/>
        <v>7.8369008021391018</v>
      </c>
      <c r="N42" s="31">
        <f t="shared" si="14"/>
        <v>6.6385274244292507</v>
      </c>
      <c r="O42" s="31">
        <f t="shared" si="14"/>
        <v>6.1081802961016809</v>
      </c>
      <c r="P42" s="31">
        <f t="shared" si="14"/>
        <v>4.9311439019710939</v>
      </c>
      <c r="Q42" s="31">
        <f t="shared" si="14"/>
        <v>5.6472965122020815</v>
      </c>
      <c r="R42" s="31">
        <f t="shared" si="14"/>
        <v>5.3274665939613453</v>
      </c>
      <c r="S42" s="31">
        <f t="shared" si="14"/>
        <v>5.2994427519188232</v>
      </c>
    </row>
    <row r="45" spans="1:40" x14ac:dyDescent="0.2">
      <c r="A45" s="35" t="s">
        <v>171</v>
      </c>
      <c r="B45" s="37"/>
      <c r="C45" s="37"/>
      <c r="D45" s="37"/>
      <c r="E45" s="37"/>
      <c r="F45" s="37"/>
      <c r="G45" s="37"/>
      <c r="H45" s="37"/>
      <c r="I45" s="37"/>
      <c r="J45" s="37"/>
      <c r="K45" s="37"/>
      <c r="L45" s="37"/>
      <c r="M45" s="37"/>
      <c r="N45" s="37"/>
      <c r="O45" s="37"/>
      <c r="P45" s="37"/>
      <c r="Q45" s="37"/>
      <c r="R45" s="37"/>
      <c r="S45" s="37"/>
      <c r="T45" s="32"/>
      <c r="U45" s="32"/>
      <c r="V45" s="35" t="s">
        <v>146</v>
      </c>
      <c r="W45" s="35"/>
      <c r="X45" s="35"/>
      <c r="Y45" s="35"/>
      <c r="Z45" s="35"/>
      <c r="AA45" s="35"/>
      <c r="AB45" s="35"/>
      <c r="AC45" s="35"/>
      <c r="AD45" s="35"/>
      <c r="AE45" s="35"/>
      <c r="AF45" s="35"/>
      <c r="AG45" s="35"/>
      <c r="AH45" s="35"/>
      <c r="AI45" s="35"/>
      <c r="AJ45" s="35"/>
      <c r="AK45" s="35"/>
      <c r="AL45" s="35"/>
      <c r="AM45" s="35"/>
      <c r="AN45" s="35"/>
    </row>
    <row r="46" spans="1:40" x14ac:dyDescent="0.2">
      <c r="A46" s="35"/>
      <c r="B46" s="37"/>
      <c r="C46" s="37"/>
      <c r="D46" s="37"/>
      <c r="E46" s="37"/>
      <c r="F46" s="37"/>
      <c r="G46" s="37"/>
      <c r="H46" s="37"/>
      <c r="I46" s="37"/>
      <c r="J46" s="37"/>
      <c r="K46" s="37"/>
      <c r="L46" s="37"/>
      <c r="M46" s="37"/>
      <c r="N46" s="37"/>
      <c r="O46" s="37"/>
      <c r="P46" s="37"/>
      <c r="Q46" s="37"/>
      <c r="R46" s="37"/>
      <c r="S46" s="37"/>
      <c r="T46" s="32"/>
      <c r="U46" s="32"/>
      <c r="V46" s="1"/>
      <c r="W46" s="2"/>
      <c r="X46" s="2"/>
      <c r="Y46" s="2"/>
      <c r="Z46" s="2"/>
      <c r="AA46" s="2"/>
      <c r="AB46" s="2"/>
      <c r="AC46" s="2"/>
      <c r="AD46" s="2"/>
      <c r="AE46" s="2"/>
      <c r="AF46" s="2"/>
      <c r="AG46" s="2"/>
      <c r="AH46" s="2"/>
      <c r="AI46" s="2"/>
      <c r="AJ46" s="2"/>
      <c r="AK46" s="2"/>
      <c r="AL46" s="2"/>
      <c r="AM46" s="2"/>
      <c r="AN46" s="2"/>
    </row>
    <row r="47" spans="1:40" ht="15" thickBot="1" x14ac:dyDescent="0.25">
      <c r="A47" s="3" t="s">
        <v>0</v>
      </c>
      <c r="B47" s="4"/>
      <c r="C47" s="4"/>
      <c r="D47" s="4"/>
      <c r="E47" s="4"/>
      <c r="F47" s="4"/>
      <c r="G47" s="4"/>
      <c r="H47" s="4"/>
      <c r="I47" s="4"/>
      <c r="J47" s="4"/>
      <c r="K47" s="4"/>
      <c r="L47" s="4"/>
      <c r="M47" s="4"/>
      <c r="N47" s="12"/>
      <c r="O47" s="32"/>
      <c r="P47" s="12"/>
      <c r="Q47" s="12"/>
      <c r="R47" s="12"/>
      <c r="S47" s="12" t="s">
        <v>23</v>
      </c>
      <c r="T47" s="32"/>
      <c r="U47" s="32"/>
      <c r="V47" s="3" t="s">
        <v>0</v>
      </c>
      <c r="W47" s="4"/>
      <c r="X47" s="4"/>
      <c r="Y47" s="4"/>
      <c r="Z47" s="4"/>
      <c r="AA47" s="4"/>
      <c r="AB47" s="4"/>
      <c r="AC47" s="4"/>
      <c r="AD47" s="4"/>
      <c r="AE47" s="4"/>
      <c r="AF47" s="4"/>
      <c r="AG47" s="4"/>
      <c r="AH47" s="4"/>
      <c r="AI47" s="3"/>
      <c r="AK47" s="3"/>
      <c r="AL47" s="3"/>
      <c r="AM47" s="3"/>
      <c r="AN47" s="13" t="s">
        <v>26</v>
      </c>
    </row>
    <row r="48" spans="1:40" ht="18" customHeight="1" thickBot="1" x14ac:dyDescent="0.25">
      <c r="A48" s="34" t="s">
        <v>24</v>
      </c>
      <c r="B48" s="41">
        <v>2005</v>
      </c>
      <c r="C48" s="41">
        <v>2006</v>
      </c>
      <c r="D48" s="41">
        <v>2007</v>
      </c>
      <c r="E48" s="41">
        <v>2008</v>
      </c>
      <c r="F48" s="41">
        <v>2009</v>
      </c>
      <c r="G48" s="41">
        <v>2010</v>
      </c>
      <c r="H48" s="41">
        <v>2011</v>
      </c>
      <c r="I48" s="41">
        <v>2012</v>
      </c>
      <c r="J48" s="41">
        <v>2013</v>
      </c>
      <c r="K48" s="41">
        <v>2014</v>
      </c>
      <c r="L48" s="41">
        <v>2015</v>
      </c>
      <c r="M48" s="41">
        <v>2016</v>
      </c>
      <c r="N48" s="42">
        <v>2017</v>
      </c>
      <c r="O48" s="42">
        <v>2018</v>
      </c>
      <c r="P48" s="42">
        <v>2019</v>
      </c>
      <c r="Q48" s="42">
        <v>2020</v>
      </c>
      <c r="R48" s="42">
        <v>2021</v>
      </c>
      <c r="S48" s="42">
        <v>2022</v>
      </c>
      <c r="T48" s="32"/>
      <c r="U48" s="32"/>
      <c r="V48" s="66" t="s">
        <v>24</v>
      </c>
      <c r="W48" s="67">
        <v>2005</v>
      </c>
      <c r="X48" s="67">
        <v>2006</v>
      </c>
      <c r="Y48" s="67">
        <v>2007</v>
      </c>
      <c r="Z48" s="67">
        <v>2008</v>
      </c>
      <c r="AA48" s="67">
        <v>2009</v>
      </c>
      <c r="AB48" s="67">
        <v>2010</v>
      </c>
      <c r="AC48" s="67">
        <v>2011</v>
      </c>
      <c r="AD48" s="67">
        <v>2012</v>
      </c>
      <c r="AE48" s="67">
        <v>2013</v>
      </c>
      <c r="AF48" s="67">
        <v>2014</v>
      </c>
      <c r="AG48" s="67">
        <v>2015</v>
      </c>
      <c r="AH48" s="67">
        <v>2016</v>
      </c>
      <c r="AI48" s="68">
        <v>2017</v>
      </c>
      <c r="AJ48" s="68">
        <v>2018</v>
      </c>
      <c r="AK48" s="68">
        <v>2019</v>
      </c>
      <c r="AL48" s="68">
        <v>2020</v>
      </c>
      <c r="AM48" s="68">
        <v>2021</v>
      </c>
      <c r="AN48" s="68">
        <v>2022</v>
      </c>
    </row>
    <row r="49" spans="1:40" ht="22.5" x14ac:dyDescent="0.2">
      <c r="A49" s="5" t="s">
        <v>1</v>
      </c>
      <c r="B49" s="28">
        <f t="shared" ref="B49:R49" si="15">B5/W49*100</f>
        <v>51.843465932392242</v>
      </c>
      <c r="C49" s="28">
        <f t="shared" si="15"/>
        <v>52.173646067940915</v>
      </c>
      <c r="D49" s="28">
        <f t="shared" si="15"/>
        <v>52.588706685123874</v>
      </c>
      <c r="E49" s="28">
        <f t="shared" si="15"/>
        <v>52.001802167973231</v>
      </c>
      <c r="F49" s="28">
        <f t="shared" si="15"/>
        <v>48.465952207537526</v>
      </c>
      <c r="G49" s="28">
        <f t="shared" si="15"/>
        <v>50.510582819131912</v>
      </c>
      <c r="H49" s="28">
        <f t="shared" si="15"/>
        <v>47.630997029838191</v>
      </c>
      <c r="I49" s="28">
        <f t="shared" si="15"/>
        <v>46.246773696333612</v>
      </c>
      <c r="J49" s="28">
        <f t="shared" si="15"/>
        <v>48.593962663538633</v>
      </c>
      <c r="K49" s="28">
        <f t="shared" si="15"/>
        <v>50.834560036864282</v>
      </c>
      <c r="L49" s="28">
        <f t="shared" si="15"/>
        <v>51.438289784427361</v>
      </c>
      <c r="M49" s="28">
        <f t="shared" si="15"/>
        <v>60.188866121045322</v>
      </c>
      <c r="N49" s="29">
        <f t="shared" si="15"/>
        <v>59.565351106700462</v>
      </c>
      <c r="O49" s="29">
        <f t="shared" si="15"/>
        <v>58.34009650617196</v>
      </c>
      <c r="P49" s="29">
        <f t="shared" si="15"/>
        <v>57.995408954433415</v>
      </c>
      <c r="Q49" s="29">
        <f t="shared" si="15"/>
        <v>58.2860437797491</v>
      </c>
      <c r="R49" s="29">
        <f t="shared" si="15"/>
        <v>59.733574543965453</v>
      </c>
      <c r="S49" s="29">
        <f t="shared" ref="S49" si="16">S5/AN49*100</f>
        <v>61.30563684431354</v>
      </c>
      <c r="T49" s="32"/>
      <c r="U49" s="32"/>
      <c r="V49" s="5" t="s">
        <v>1</v>
      </c>
      <c r="W49" s="6">
        <v>38145.745340000001</v>
      </c>
      <c r="X49" s="6">
        <v>43268.253460000007</v>
      </c>
      <c r="Y49" s="6">
        <v>50008.887929999968</v>
      </c>
      <c r="Z49" s="6">
        <v>49871.977159999995</v>
      </c>
      <c r="AA49" s="6">
        <v>50874.619020000006</v>
      </c>
      <c r="AB49" s="6">
        <v>52973.567630000005</v>
      </c>
      <c r="AC49" s="6">
        <v>62753.402960000007</v>
      </c>
      <c r="AD49" s="6">
        <v>72360.307379999984</v>
      </c>
      <c r="AE49" s="6">
        <v>77853.386009999987</v>
      </c>
      <c r="AF49" s="6">
        <v>85104.466860000044</v>
      </c>
      <c r="AG49" s="6">
        <v>88663.389590000006</v>
      </c>
      <c r="AH49" s="6">
        <v>80109.15726812862</v>
      </c>
      <c r="AI49" s="7">
        <v>90386.024781976856</v>
      </c>
      <c r="AJ49" s="7">
        <v>102753.72947535166</v>
      </c>
      <c r="AK49" s="7">
        <v>111622.04681941254</v>
      </c>
      <c r="AL49" s="7">
        <v>113382.5054787798</v>
      </c>
      <c r="AM49" s="7">
        <v>121930.36635920212</v>
      </c>
      <c r="AN49" s="7">
        <v>133305.04986304272</v>
      </c>
    </row>
    <row r="50" spans="1:40" x14ac:dyDescent="0.2">
      <c r="A50" s="8" t="s">
        <v>2</v>
      </c>
      <c r="B50" s="30">
        <f t="shared" ref="B50:B63" si="17">B6/W50*100</f>
        <v>37.206888671406098</v>
      </c>
      <c r="C50" s="30">
        <f t="shared" ref="C50:C63" si="18">C6/X50*100</f>
        <v>39.30899558815112</v>
      </c>
      <c r="D50" s="30">
        <f t="shared" ref="D50:D63" si="19">D6/Y50*100</f>
        <v>40.742338614737143</v>
      </c>
      <c r="E50" s="30">
        <f t="shared" ref="E50:E63" si="20">E6/Z50*100</f>
        <v>38.822321048654871</v>
      </c>
      <c r="F50" s="30">
        <f t="shared" ref="F50:F63" si="21">F6/AA50*100</f>
        <v>32.76608154410193</v>
      </c>
      <c r="G50" s="30">
        <f t="shared" ref="G50:G63" si="22">G6/AB50*100</f>
        <v>35.030865948219109</v>
      </c>
      <c r="H50" s="30">
        <f t="shared" ref="H50:H63" si="23">H6/AC50*100</f>
        <v>34.237757174309131</v>
      </c>
      <c r="I50" s="30">
        <f t="shared" ref="I50:I63" si="24">I6/AD50*100</f>
        <v>37.502213472103385</v>
      </c>
      <c r="J50" s="30">
        <f t="shared" ref="J50:J63" si="25">J6/AE50*100</f>
        <v>37.356752043746923</v>
      </c>
      <c r="K50" s="30">
        <f t="shared" ref="K50:K63" si="26">K6/AF50*100</f>
        <v>37.039988880755303</v>
      </c>
      <c r="L50" s="30">
        <f t="shared" ref="L50:L63" si="27">L6/AG50*100</f>
        <v>36.86262806295106</v>
      </c>
      <c r="M50" s="30">
        <f t="shared" ref="M50:M63" si="28">M6/AH50*100</f>
        <v>45.581756266086984</v>
      </c>
      <c r="N50" s="31">
        <f t="shared" ref="N50:N63" si="29">N6/AI50*100</f>
        <v>48.814114613378585</v>
      </c>
      <c r="O50" s="31">
        <f t="shared" ref="O50:O63" si="30">O6/AJ50*100</f>
        <v>47.46687631826596</v>
      </c>
      <c r="P50" s="31">
        <f t="shared" ref="P50:R63" si="31">P6/AK50*100</f>
        <v>47.398957251973464</v>
      </c>
      <c r="Q50" s="31">
        <f t="shared" ref="Q50:Q63" si="32">Q6/AL50*100</f>
        <v>51.178063838592102</v>
      </c>
      <c r="R50" s="31">
        <f t="shared" si="31"/>
        <v>51.144041646302419</v>
      </c>
      <c r="S50" s="31">
        <f t="shared" ref="S50:S63" si="33">S6/AN50*100</f>
        <v>53.571429044310769</v>
      </c>
      <c r="T50" s="32"/>
      <c r="U50" s="32"/>
      <c r="V50" s="8" t="s">
        <v>2</v>
      </c>
      <c r="W50" s="9">
        <v>15925.009269999999</v>
      </c>
      <c r="X50" s="9">
        <v>18484.554340000006</v>
      </c>
      <c r="Y50" s="9">
        <v>22283.011379999967</v>
      </c>
      <c r="Z50" s="9">
        <v>21458.966529999991</v>
      </c>
      <c r="AA50" s="9">
        <v>20977.843630000007</v>
      </c>
      <c r="AB50" s="9">
        <v>20882.439620000016</v>
      </c>
      <c r="AC50" s="9">
        <v>22941.418680000006</v>
      </c>
      <c r="AD50" s="9">
        <v>24689.208829999985</v>
      </c>
      <c r="AE50" s="9">
        <v>26164.745019999973</v>
      </c>
      <c r="AF50" s="9">
        <v>29442.791290000026</v>
      </c>
      <c r="AG50" s="9">
        <v>32999.488449999997</v>
      </c>
      <c r="AH50" s="9">
        <v>27631.889368582877</v>
      </c>
      <c r="AI50" s="10">
        <v>32033.874996006747</v>
      </c>
      <c r="AJ50" s="10">
        <v>36867.918905966966</v>
      </c>
      <c r="AK50" s="10">
        <v>40114.729691763401</v>
      </c>
      <c r="AL50" s="10">
        <v>43457.69251808917</v>
      </c>
      <c r="AM50" s="10">
        <v>47396.01642708572</v>
      </c>
      <c r="AN50" s="10">
        <v>51737.868119195089</v>
      </c>
    </row>
    <row r="51" spans="1:40" x14ac:dyDescent="0.2">
      <c r="A51" s="11" t="s">
        <v>3</v>
      </c>
      <c r="B51" s="30">
        <f t="shared" si="17"/>
        <v>73.540240383071179</v>
      </c>
      <c r="C51" s="30">
        <f t="shared" si="18"/>
        <v>74.661205692824055</v>
      </c>
      <c r="D51" s="30">
        <f t="shared" si="19"/>
        <v>78.353591817878595</v>
      </c>
      <c r="E51" s="30">
        <f t="shared" si="20"/>
        <v>72.000494815623838</v>
      </c>
      <c r="F51" s="30">
        <f t="shared" si="21"/>
        <v>70.652591097181059</v>
      </c>
      <c r="G51" s="30">
        <f t="shared" si="22"/>
        <v>71.394524587244646</v>
      </c>
      <c r="H51" s="30">
        <f t="shared" si="23"/>
        <v>72.174356060316114</v>
      </c>
      <c r="I51" s="30">
        <f t="shared" si="24"/>
        <v>73.16731501825474</v>
      </c>
      <c r="J51" s="30">
        <f t="shared" si="25"/>
        <v>76.336384880042388</v>
      </c>
      <c r="K51" s="30">
        <f t="shared" si="26"/>
        <v>74.105195294618071</v>
      </c>
      <c r="L51" s="30">
        <f t="shared" si="27"/>
        <v>75.433165278303093</v>
      </c>
      <c r="M51" s="30">
        <f t="shared" si="28"/>
        <v>73.366082016855671</v>
      </c>
      <c r="N51" s="31">
        <f t="shared" si="29"/>
        <v>69.51389061844057</v>
      </c>
      <c r="O51" s="31">
        <f t="shared" si="30"/>
        <v>73.866165492369845</v>
      </c>
      <c r="P51" s="31">
        <f t="shared" si="31"/>
        <v>74.183611781370018</v>
      </c>
      <c r="Q51" s="31">
        <f t="shared" si="32"/>
        <v>69.414676431906884</v>
      </c>
      <c r="R51" s="31">
        <f t="shared" si="31"/>
        <v>71.179186836397264</v>
      </c>
      <c r="S51" s="31">
        <f t="shared" si="33"/>
        <v>72.157494824299278</v>
      </c>
      <c r="T51" s="32"/>
      <c r="U51" s="32"/>
      <c r="V51" s="11" t="s">
        <v>3</v>
      </c>
      <c r="W51" s="9">
        <v>4672.1701100000009</v>
      </c>
      <c r="X51" s="9">
        <v>5405.8294699999997</v>
      </c>
      <c r="Y51" s="9">
        <v>6262.6418600000006</v>
      </c>
      <c r="Z51" s="9">
        <v>5629.7333100000014</v>
      </c>
      <c r="AA51" s="9">
        <v>5697.3590600000007</v>
      </c>
      <c r="AB51" s="9">
        <v>6017.264720000001</v>
      </c>
      <c r="AC51" s="9">
        <v>6350.1168699999962</v>
      </c>
      <c r="AD51" s="9">
        <v>6677.4957899999999</v>
      </c>
      <c r="AE51" s="9">
        <v>9718.3219399999962</v>
      </c>
      <c r="AF51" s="9">
        <v>9878.8411000000087</v>
      </c>
      <c r="AG51" s="9">
        <v>9990.5052800000049</v>
      </c>
      <c r="AH51" s="9">
        <v>11175.31734371409</v>
      </c>
      <c r="AI51" s="10">
        <v>14357.036942626191</v>
      </c>
      <c r="AJ51" s="10">
        <v>16343.117526798385</v>
      </c>
      <c r="AK51" s="10">
        <v>16760.512489199631</v>
      </c>
      <c r="AL51" s="10">
        <v>14719.518435554515</v>
      </c>
      <c r="AM51" s="10">
        <v>15699.764542720859</v>
      </c>
      <c r="AN51" s="10">
        <v>17652.24825591734</v>
      </c>
    </row>
    <row r="52" spans="1:40" x14ac:dyDescent="0.2">
      <c r="A52" s="11" t="s">
        <v>4</v>
      </c>
      <c r="B52" s="30">
        <f t="shared" si="17"/>
        <v>55.874778289108384</v>
      </c>
      <c r="C52" s="30">
        <f t="shared" si="18"/>
        <v>55.783580747003626</v>
      </c>
      <c r="D52" s="30">
        <f t="shared" si="19"/>
        <v>48.864610444617242</v>
      </c>
      <c r="E52" s="30">
        <f t="shared" si="20"/>
        <v>46.308327707523659</v>
      </c>
      <c r="F52" s="30">
        <f t="shared" si="21"/>
        <v>44.15933661672981</v>
      </c>
      <c r="G52" s="30">
        <f t="shared" si="22"/>
        <v>44.13456054772616</v>
      </c>
      <c r="H52" s="30">
        <f t="shared" si="23"/>
        <v>50.364004061319648</v>
      </c>
      <c r="I52" s="30">
        <f t="shared" si="24"/>
        <v>50.164844712415949</v>
      </c>
      <c r="J52" s="30">
        <f t="shared" si="25"/>
        <v>53.991957634713685</v>
      </c>
      <c r="K52" s="30">
        <f t="shared" si="26"/>
        <v>55.035528678735012</v>
      </c>
      <c r="L52" s="30">
        <f t="shared" si="27"/>
        <v>56.740178061236222</v>
      </c>
      <c r="M52" s="30">
        <f t="shared" si="28"/>
        <v>62.911550544671513</v>
      </c>
      <c r="N52" s="31">
        <f t="shared" si="29"/>
        <v>57.117495044235568</v>
      </c>
      <c r="O52" s="31">
        <f t="shared" si="30"/>
        <v>55.703759182877214</v>
      </c>
      <c r="P52" s="31">
        <f t="shared" si="31"/>
        <v>57.918086239644019</v>
      </c>
      <c r="Q52" s="31">
        <f t="shared" si="32"/>
        <v>53.94057114006965</v>
      </c>
      <c r="R52" s="31">
        <f t="shared" si="31"/>
        <v>53.36392850381911</v>
      </c>
      <c r="S52" s="31">
        <f t="shared" si="33"/>
        <v>54.435511233580193</v>
      </c>
      <c r="T52" s="32"/>
      <c r="U52" s="32"/>
      <c r="V52" s="11" t="s">
        <v>4</v>
      </c>
      <c r="W52" s="9">
        <v>1598.1398000000002</v>
      </c>
      <c r="X52" s="9">
        <v>1716.2168100000004</v>
      </c>
      <c r="Y52" s="9">
        <v>1784.6658800000002</v>
      </c>
      <c r="Z52" s="9">
        <v>1966.1466199999998</v>
      </c>
      <c r="AA52" s="9">
        <v>2060.4679999999998</v>
      </c>
      <c r="AB52" s="9">
        <v>2113.57582</v>
      </c>
      <c r="AC52" s="9">
        <v>2192.8340500000004</v>
      </c>
      <c r="AD52" s="9">
        <v>2536.9178900000006</v>
      </c>
      <c r="AE52" s="9">
        <v>2534.1823300000005</v>
      </c>
      <c r="AF52" s="9">
        <v>2488.4474500000001</v>
      </c>
      <c r="AG52" s="9">
        <v>2664.7338299999997</v>
      </c>
      <c r="AH52" s="9">
        <v>2846.194898830835</v>
      </c>
      <c r="AI52" s="10">
        <v>2927.4659468403038</v>
      </c>
      <c r="AJ52" s="10">
        <v>3441.6020071926746</v>
      </c>
      <c r="AK52" s="10">
        <v>3767.7706604058894</v>
      </c>
      <c r="AL52" s="10">
        <v>3373.5685642896851</v>
      </c>
      <c r="AM52" s="10">
        <v>3683.6344961539962</v>
      </c>
      <c r="AN52" s="10">
        <v>4121.5627582856341</v>
      </c>
    </row>
    <row r="53" spans="1:40" x14ac:dyDescent="0.2">
      <c r="A53" s="11" t="s">
        <v>5</v>
      </c>
      <c r="B53" s="30">
        <f t="shared" si="17"/>
        <v>61.983644705324338</v>
      </c>
      <c r="C53" s="30">
        <f t="shared" si="18"/>
        <v>58.396608344447387</v>
      </c>
      <c r="D53" s="30">
        <f t="shared" si="19"/>
        <v>57.959100627308992</v>
      </c>
      <c r="E53" s="30">
        <f t="shared" si="20"/>
        <v>65.970592367019037</v>
      </c>
      <c r="F53" s="30">
        <f t="shared" si="21"/>
        <v>61.967428523083775</v>
      </c>
      <c r="G53" s="30">
        <f t="shared" si="22"/>
        <v>70.230263263959415</v>
      </c>
      <c r="H53" s="30">
        <f t="shared" si="23"/>
        <v>70.929719772986928</v>
      </c>
      <c r="I53" s="30">
        <f t="shared" si="24"/>
        <v>64.529653038558493</v>
      </c>
      <c r="J53" s="30">
        <f t="shared" si="25"/>
        <v>55.161548691161357</v>
      </c>
      <c r="K53" s="30">
        <f t="shared" si="26"/>
        <v>56.592766995689459</v>
      </c>
      <c r="L53" s="30">
        <f t="shared" si="27"/>
        <v>57.886113494045333</v>
      </c>
      <c r="M53" s="30">
        <f t="shared" si="28"/>
        <v>71.319739116584685</v>
      </c>
      <c r="N53" s="31">
        <f t="shared" si="29"/>
        <v>70.147889610660101</v>
      </c>
      <c r="O53" s="31">
        <f t="shared" si="30"/>
        <v>67.097220953664674</v>
      </c>
      <c r="P53" s="31">
        <f t="shared" si="31"/>
        <v>69.645890825481899</v>
      </c>
      <c r="Q53" s="31">
        <f t="shared" si="32"/>
        <v>70.573973888238115</v>
      </c>
      <c r="R53" s="31">
        <f t="shared" si="31"/>
        <v>78.004479635056313</v>
      </c>
      <c r="S53" s="31">
        <f t="shared" si="33"/>
        <v>78.493557513111995</v>
      </c>
      <c r="T53" s="32"/>
      <c r="U53" s="32"/>
      <c r="V53" s="11" t="s">
        <v>5</v>
      </c>
      <c r="W53" s="9">
        <v>1129.5926099999997</v>
      </c>
      <c r="X53" s="9">
        <v>1333.8335600000007</v>
      </c>
      <c r="Y53" s="9">
        <v>1379.5130900000001</v>
      </c>
      <c r="Z53" s="9">
        <v>1767.3860400000001</v>
      </c>
      <c r="AA53" s="9">
        <v>1599.4632399999998</v>
      </c>
      <c r="AB53" s="9">
        <v>2295.0243600000003</v>
      </c>
      <c r="AC53" s="9">
        <v>3141.6439500000024</v>
      </c>
      <c r="AD53" s="9">
        <v>3779.3081399999996</v>
      </c>
      <c r="AE53" s="9">
        <v>4133.2300200000018</v>
      </c>
      <c r="AF53" s="9">
        <v>4737.301199999999</v>
      </c>
      <c r="AG53" s="9">
        <v>4606.8320000000003</v>
      </c>
      <c r="AH53" s="9">
        <v>3446.9619090420656</v>
      </c>
      <c r="AI53" s="10">
        <v>3614.3740552522845</v>
      </c>
      <c r="AJ53" s="10">
        <v>4361.4628541372194</v>
      </c>
      <c r="AK53" s="10">
        <v>5098.2907431730973</v>
      </c>
      <c r="AL53" s="10">
        <v>4886.5783480026321</v>
      </c>
      <c r="AM53" s="10">
        <v>5595.125641862257</v>
      </c>
      <c r="AN53" s="10">
        <v>6166.8866576964438</v>
      </c>
    </row>
    <row r="54" spans="1:40" x14ac:dyDescent="0.2">
      <c r="A54" s="11" t="s">
        <v>6</v>
      </c>
      <c r="B54" s="30">
        <f t="shared" si="17"/>
        <v>91.722225358304044</v>
      </c>
      <c r="C54" s="30">
        <f t="shared" si="18"/>
        <v>90.074858395240923</v>
      </c>
      <c r="D54" s="30">
        <f t="shared" si="19"/>
        <v>86.849913975573713</v>
      </c>
      <c r="E54" s="30">
        <f t="shared" si="20"/>
        <v>88.853591415326065</v>
      </c>
      <c r="F54" s="30">
        <f t="shared" si="21"/>
        <v>91.12378291382629</v>
      </c>
      <c r="G54" s="30">
        <f t="shared" si="22"/>
        <v>93.316672916845619</v>
      </c>
      <c r="H54" s="30">
        <f t="shared" si="23"/>
        <v>93.271285819132046</v>
      </c>
      <c r="I54" s="30">
        <f t="shared" si="24"/>
        <v>89.242035759805347</v>
      </c>
      <c r="J54" s="30">
        <f t="shared" si="25"/>
        <v>91.761067595101196</v>
      </c>
      <c r="K54" s="30">
        <f t="shared" si="26"/>
        <v>93.980110029623361</v>
      </c>
      <c r="L54" s="30">
        <f t="shared" si="27"/>
        <v>87.813912985295687</v>
      </c>
      <c r="M54" s="30">
        <f t="shared" si="28"/>
        <v>97.479308186307463</v>
      </c>
      <c r="N54" s="31">
        <f t="shared" si="29"/>
        <v>92.426231248761155</v>
      </c>
      <c r="O54" s="31">
        <f t="shared" si="30"/>
        <v>86.772394208040211</v>
      </c>
      <c r="P54" s="31">
        <f t="shared" si="31"/>
        <v>88.39585442424692</v>
      </c>
      <c r="Q54" s="31">
        <f t="shared" si="32"/>
        <v>84.302896515902844</v>
      </c>
      <c r="R54" s="31">
        <f t="shared" si="31"/>
        <v>83.697379776833529</v>
      </c>
      <c r="S54" s="31">
        <f t="shared" si="33"/>
        <v>83.84949785528984</v>
      </c>
      <c r="T54" s="32"/>
      <c r="U54" s="32"/>
      <c r="V54" s="11" t="s">
        <v>6</v>
      </c>
      <c r="W54" s="9">
        <v>74.934269999999998</v>
      </c>
      <c r="X54" s="9">
        <v>70.26600000000002</v>
      </c>
      <c r="Y54" s="9">
        <v>76.12954000000002</v>
      </c>
      <c r="Z54" s="9">
        <v>54.143000000000022</v>
      </c>
      <c r="AA54" s="9">
        <v>85.453069999999997</v>
      </c>
      <c r="AB54" s="9">
        <v>105.70364000000001</v>
      </c>
      <c r="AC54" s="9">
        <v>123.99100000000001</v>
      </c>
      <c r="AD54" s="9">
        <v>203.54640999999998</v>
      </c>
      <c r="AE54" s="9">
        <v>114.70491</v>
      </c>
      <c r="AF54" s="9">
        <v>151.232</v>
      </c>
      <c r="AG54" s="9">
        <v>202.66046000000003</v>
      </c>
      <c r="AH54" s="9">
        <v>172.53200000000001</v>
      </c>
      <c r="AI54" s="10">
        <v>210.62169342562427</v>
      </c>
      <c r="AJ54" s="10">
        <v>245.78900000000002</v>
      </c>
      <c r="AK54" s="10">
        <v>324.79771779796897</v>
      </c>
      <c r="AL54" s="10">
        <v>246.43400000000003</v>
      </c>
      <c r="AM54" s="10">
        <v>217.50191651145394</v>
      </c>
      <c r="AN54" s="10">
        <v>311.46400000000006</v>
      </c>
    </row>
    <row r="55" spans="1:40" x14ac:dyDescent="0.2">
      <c r="A55" s="11" t="s">
        <v>7</v>
      </c>
      <c r="B55" s="30">
        <f t="shared" si="17"/>
        <v>71.22224221887457</v>
      </c>
      <c r="C55" s="30">
        <f t="shared" si="18"/>
        <v>63.804440114490191</v>
      </c>
      <c r="D55" s="30">
        <f t="shared" si="19"/>
        <v>64.87264575019654</v>
      </c>
      <c r="E55" s="30">
        <f t="shared" si="20"/>
        <v>69.575138705529298</v>
      </c>
      <c r="F55" s="30">
        <f t="shared" si="21"/>
        <v>60.583554286277433</v>
      </c>
      <c r="G55" s="30">
        <f t="shared" si="22"/>
        <v>65.081181254819015</v>
      </c>
      <c r="H55" s="30">
        <f t="shared" si="23"/>
        <v>56.679612431590677</v>
      </c>
      <c r="I55" s="30">
        <f t="shared" si="24"/>
        <v>60.798720682010774</v>
      </c>
      <c r="J55" s="30">
        <f t="shared" si="25"/>
        <v>58.430249590780733</v>
      </c>
      <c r="K55" s="30">
        <f t="shared" si="26"/>
        <v>52.355878211234462</v>
      </c>
      <c r="L55" s="30">
        <f t="shared" si="27"/>
        <v>64.357550321885242</v>
      </c>
      <c r="M55" s="30">
        <f t="shared" si="28"/>
        <v>65.634451802671009</v>
      </c>
      <c r="N55" s="31">
        <f t="shared" si="29"/>
        <v>60.022881783671536</v>
      </c>
      <c r="O55" s="31">
        <f t="shared" si="30"/>
        <v>57.19103029523378</v>
      </c>
      <c r="P55" s="31">
        <f t="shared" si="31"/>
        <v>65.231292020709162</v>
      </c>
      <c r="Q55" s="31">
        <f t="shared" si="32"/>
        <v>61.097410456660917</v>
      </c>
      <c r="R55" s="31">
        <f t="shared" si="31"/>
        <v>66.389087359413438</v>
      </c>
      <c r="S55" s="31">
        <f t="shared" si="33"/>
        <v>67.27011188696062</v>
      </c>
      <c r="T55" s="32"/>
      <c r="U55" s="32"/>
      <c r="V55" s="11" t="s">
        <v>7</v>
      </c>
      <c r="W55" s="9">
        <v>589.15416999999968</v>
      </c>
      <c r="X55" s="9">
        <v>587.12450000000024</v>
      </c>
      <c r="Y55" s="9">
        <v>680.95842999999979</v>
      </c>
      <c r="Z55" s="9">
        <v>812.21708000000024</v>
      </c>
      <c r="AA55" s="9">
        <v>686.75256000000024</v>
      </c>
      <c r="AB55" s="9">
        <v>731.07578999999987</v>
      </c>
      <c r="AC55" s="9">
        <v>843.46502999999996</v>
      </c>
      <c r="AD55" s="9">
        <v>1124.6554900000006</v>
      </c>
      <c r="AE55" s="9">
        <v>1084.4430999999997</v>
      </c>
      <c r="AF55" s="9">
        <v>1216.0303900000004</v>
      </c>
      <c r="AG55" s="9">
        <v>1096.5646400000003</v>
      </c>
      <c r="AH55" s="9">
        <v>862.34034833160365</v>
      </c>
      <c r="AI55" s="10">
        <v>901.79056367487965</v>
      </c>
      <c r="AJ55" s="10">
        <v>1054.3037703250209</v>
      </c>
      <c r="AK55" s="10">
        <v>1328.0648802797948</v>
      </c>
      <c r="AL55" s="10">
        <v>1402.5184606082867</v>
      </c>
      <c r="AM55" s="10">
        <v>1381.0752625606162</v>
      </c>
      <c r="AN55" s="10">
        <v>1498.3474793697226</v>
      </c>
    </row>
    <row r="56" spans="1:40" x14ac:dyDescent="0.2">
      <c r="A56" s="11" t="s">
        <v>8</v>
      </c>
      <c r="B56" s="30">
        <f t="shared" si="17"/>
        <v>74.152443637291611</v>
      </c>
      <c r="C56" s="30">
        <f t="shared" si="18"/>
        <v>77.021184521177304</v>
      </c>
      <c r="D56" s="30">
        <f t="shared" si="19"/>
        <v>71.984178698467289</v>
      </c>
      <c r="E56" s="30">
        <f t="shared" si="20"/>
        <v>77.225796110552636</v>
      </c>
      <c r="F56" s="30">
        <f t="shared" si="21"/>
        <v>64.112750644331811</v>
      </c>
      <c r="G56" s="30">
        <f t="shared" si="22"/>
        <v>61.887445815276919</v>
      </c>
      <c r="H56" s="30">
        <f t="shared" si="23"/>
        <v>51.134634042608816</v>
      </c>
      <c r="I56" s="30">
        <f t="shared" si="24"/>
        <v>41.95448745507003</v>
      </c>
      <c r="J56" s="30">
        <f t="shared" si="25"/>
        <v>58.354563679176984</v>
      </c>
      <c r="K56" s="30">
        <f t="shared" si="26"/>
        <v>64.117708371437587</v>
      </c>
      <c r="L56" s="30">
        <f t="shared" si="27"/>
        <v>69.818802634364332</v>
      </c>
      <c r="M56" s="30">
        <f t="shared" si="28"/>
        <v>75.887005380935051</v>
      </c>
      <c r="N56" s="31">
        <f t="shared" si="29"/>
        <v>72.936744269489608</v>
      </c>
      <c r="O56" s="31">
        <f t="shared" si="30"/>
        <v>70.327112059246076</v>
      </c>
      <c r="P56" s="31">
        <f t="shared" si="31"/>
        <v>71.578610192547103</v>
      </c>
      <c r="Q56" s="31">
        <f t="shared" si="32"/>
        <v>70.547176608784483</v>
      </c>
      <c r="R56" s="31">
        <f t="shared" si="31"/>
        <v>69.109232396332715</v>
      </c>
      <c r="S56" s="31">
        <f t="shared" si="33"/>
        <v>71.547436118899697</v>
      </c>
      <c r="T56" s="32"/>
      <c r="U56" s="32"/>
      <c r="V56" s="11" t="s">
        <v>8</v>
      </c>
      <c r="W56" s="9">
        <v>1109.83799</v>
      </c>
      <c r="X56" s="9">
        <v>1399.8829499999995</v>
      </c>
      <c r="Y56" s="9">
        <v>1339.6394700000003</v>
      </c>
      <c r="Z56" s="9">
        <v>1516.5974700000004</v>
      </c>
      <c r="AA56" s="9">
        <v>1435.2194699999998</v>
      </c>
      <c r="AB56" s="9">
        <v>1451.6199500000002</v>
      </c>
      <c r="AC56" s="9">
        <v>1861.1635300000003</v>
      </c>
      <c r="AD56" s="9">
        <v>2860.3942100000004</v>
      </c>
      <c r="AE56" s="9">
        <v>2366.2630700000013</v>
      </c>
      <c r="AF56" s="9">
        <v>2613.9904600000009</v>
      </c>
      <c r="AG56" s="9">
        <v>2520.0432600000004</v>
      </c>
      <c r="AH56" s="9">
        <v>2653.6538921214787</v>
      </c>
      <c r="AI56" s="10">
        <v>2894.5638542860756</v>
      </c>
      <c r="AJ56" s="10">
        <v>3426.2199463134134</v>
      </c>
      <c r="AK56" s="10">
        <v>3680.6853084112986</v>
      </c>
      <c r="AL56" s="10">
        <v>3564.5926872792702</v>
      </c>
      <c r="AM56" s="10">
        <v>3479.9626491160625</v>
      </c>
      <c r="AN56" s="10">
        <v>3635.0404698500643</v>
      </c>
    </row>
    <row r="57" spans="1:40" x14ac:dyDescent="0.2">
      <c r="A57" s="11" t="s">
        <v>9</v>
      </c>
      <c r="B57" s="30">
        <f t="shared" si="17"/>
        <v>55.547847326516774</v>
      </c>
      <c r="C57" s="30">
        <f t="shared" si="18"/>
        <v>58.938038134131709</v>
      </c>
      <c r="D57" s="30">
        <f t="shared" si="19"/>
        <v>54.982974828590471</v>
      </c>
      <c r="E57" s="30">
        <f t="shared" si="20"/>
        <v>62.622654384372787</v>
      </c>
      <c r="F57" s="30">
        <f t="shared" si="21"/>
        <v>62.472300044085749</v>
      </c>
      <c r="G57" s="30">
        <f t="shared" si="22"/>
        <v>66.243074284875931</v>
      </c>
      <c r="H57" s="30">
        <f t="shared" si="23"/>
        <v>63.138943918960621</v>
      </c>
      <c r="I57" s="30">
        <f t="shared" si="24"/>
        <v>62.207437880906355</v>
      </c>
      <c r="J57" s="30">
        <f t="shared" si="25"/>
        <v>61.734954208939371</v>
      </c>
      <c r="K57" s="30">
        <f t="shared" si="26"/>
        <v>51.092365377802409</v>
      </c>
      <c r="L57" s="30">
        <f t="shared" si="27"/>
        <v>61.917667526523367</v>
      </c>
      <c r="M57" s="30">
        <f t="shared" si="28"/>
        <v>68.494633199159168</v>
      </c>
      <c r="N57" s="31">
        <f t="shared" si="29"/>
        <v>65.819337524594843</v>
      </c>
      <c r="O57" s="31">
        <f t="shared" si="30"/>
        <v>62.221355696885219</v>
      </c>
      <c r="P57" s="31">
        <f t="shared" si="31"/>
        <v>61.931561254384171</v>
      </c>
      <c r="Q57" s="31">
        <f t="shared" si="32"/>
        <v>61.759515651943062</v>
      </c>
      <c r="R57" s="31">
        <f t="shared" si="31"/>
        <v>62.417410247473569</v>
      </c>
      <c r="S57" s="31">
        <f t="shared" si="33"/>
        <v>64.873015149328523</v>
      </c>
      <c r="T57" s="32"/>
      <c r="U57" s="32"/>
      <c r="V57" s="11" t="s">
        <v>9</v>
      </c>
      <c r="W57" s="9">
        <v>909.23032000000035</v>
      </c>
      <c r="X57" s="9">
        <v>1028.5992699999997</v>
      </c>
      <c r="Y57" s="9">
        <v>1259.2413599999998</v>
      </c>
      <c r="Z57" s="9">
        <v>1257.0127499999996</v>
      </c>
      <c r="AA57" s="9">
        <v>1499.3751299999992</v>
      </c>
      <c r="AB57" s="9">
        <v>1478.96821</v>
      </c>
      <c r="AC57" s="9">
        <v>1679.0970900000004</v>
      </c>
      <c r="AD57" s="9">
        <v>1679.7351500000004</v>
      </c>
      <c r="AE57" s="9">
        <v>1889.7029000000007</v>
      </c>
      <c r="AF57" s="9">
        <v>2054.4266100000009</v>
      </c>
      <c r="AG57" s="9">
        <v>1986.7458499999991</v>
      </c>
      <c r="AH57" s="9">
        <v>1807.523789835077</v>
      </c>
      <c r="AI57" s="10">
        <v>2151.4340472813356</v>
      </c>
      <c r="AJ57" s="10">
        <v>2514.9190206483563</v>
      </c>
      <c r="AK57" s="10">
        <v>2873.3246940218501</v>
      </c>
      <c r="AL57" s="10">
        <v>2726.231159917234</v>
      </c>
      <c r="AM57" s="10">
        <v>2754.7303334262729</v>
      </c>
      <c r="AN57" s="10">
        <v>2917.1589999999992</v>
      </c>
    </row>
    <row r="58" spans="1:40" x14ac:dyDescent="0.2">
      <c r="A58" s="11" t="s">
        <v>10</v>
      </c>
      <c r="B58" s="30">
        <f t="shared" si="17"/>
        <v>72.289443789694928</v>
      </c>
      <c r="C58" s="30">
        <f t="shared" si="18"/>
        <v>75.8019181631484</v>
      </c>
      <c r="D58" s="30">
        <f t="shared" si="19"/>
        <v>75.888039190869208</v>
      </c>
      <c r="E58" s="30">
        <f t="shared" si="20"/>
        <v>76.087311498422267</v>
      </c>
      <c r="F58" s="30">
        <f t="shared" si="21"/>
        <v>69.293030033103491</v>
      </c>
      <c r="G58" s="30">
        <f t="shared" si="22"/>
        <v>71.334350740011601</v>
      </c>
      <c r="H58" s="30">
        <f t="shared" si="23"/>
        <v>69.378132360748069</v>
      </c>
      <c r="I58" s="30">
        <f t="shared" si="24"/>
        <v>68.29695286318362</v>
      </c>
      <c r="J58" s="30">
        <f t="shared" si="25"/>
        <v>66.66705216953801</v>
      </c>
      <c r="K58" s="30">
        <f t="shared" si="26"/>
        <v>72.041239505781135</v>
      </c>
      <c r="L58" s="30">
        <f t="shared" si="27"/>
        <v>71.443364044544822</v>
      </c>
      <c r="M58" s="30">
        <f t="shared" si="28"/>
        <v>80.619155282558282</v>
      </c>
      <c r="N58" s="31">
        <f t="shared" si="29"/>
        <v>76.809400797876918</v>
      </c>
      <c r="O58" s="31">
        <f t="shared" si="30"/>
        <v>72.933183464384896</v>
      </c>
      <c r="P58" s="31">
        <f t="shared" si="31"/>
        <v>70.855413480120916</v>
      </c>
      <c r="Q58" s="31">
        <f t="shared" si="32"/>
        <v>73.137641203834008</v>
      </c>
      <c r="R58" s="31">
        <f t="shared" si="31"/>
        <v>76.519278777260041</v>
      </c>
      <c r="S58" s="31">
        <f t="shared" si="33"/>
        <v>78.238448024228873</v>
      </c>
      <c r="T58" s="32"/>
      <c r="U58" s="32"/>
      <c r="V58" s="11" t="s">
        <v>10</v>
      </c>
      <c r="W58" s="9">
        <v>1640.6019299999991</v>
      </c>
      <c r="X58" s="9">
        <v>1892.5095099999999</v>
      </c>
      <c r="Y58" s="9">
        <v>1957.6968199999999</v>
      </c>
      <c r="Z58" s="9">
        <v>1915.7412600000002</v>
      </c>
      <c r="AA58" s="9">
        <v>1864.9837499999999</v>
      </c>
      <c r="AB58" s="9">
        <v>2136.3597399999999</v>
      </c>
      <c r="AC58" s="9">
        <v>2471.598300000001</v>
      </c>
      <c r="AD58" s="9">
        <v>2782.5570400000024</v>
      </c>
      <c r="AE58" s="9">
        <v>2687.3989199999987</v>
      </c>
      <c r="AF58" s="9">
        <v>2727.04432</v>
      </c>
      <c r="AG58" s="9">
        <v>2649.9128299999993</v>
      </c>
      <c r="AH58" s="9">
        <v>2532.0580441244147</v>
      </c>
      <c r="AI58" s="10">
        <v>2775.249297204969</v>
      </c>
      <c r="AJ58" s="10">
        <v>3146.3112213900749</v>
      </c>
      <c r="AK58" s="10">
        <v>3186.8152090631265</v>
      </c>
      <c r="AL58" s="10">
        <v>3277.9863802195573</v>
      </c>
      <c r="AM58" s="10">
        <v>3589.9725205367404</v>
      </c>
      <c r="AN58" s="10">
        <v>3710.3419870925304</v>
      </c>
    </row>
    <row r="59" spans="1:40" x14ac:dyDescent="0.2">
      <c r="A59" s="11" t="s">
        <v>11</v>
      </c>
      <c r="B59" s="30">
        <f t="shared" si="17"/>
        <v>78.032903133839099</v>
      </c>
      <c r="C59" s="30">
        <f t="shared" si="18"/>
        <v>73.070445374028893</v>
      </c>
      <c r="D59" s="30">
        <f t="shared" si="19"/>
        <v>72.933287038524242</v>
      </c>
      <c r="E59" s="30">
        <f t="shared" si="20"/>
        <v>78.331539371230591</v>
      </c>
      <c r="F59" s="30">
        <f t="shared" si="21"/>
        <v>79.171045079864996</v>
      </c>
      <c r="G59" s="30">
        <f t="shared" si="22"/>
        <v>76.816915710465011</v>
      </c>
      <c r="H59" s="30">
        <f t="shared" si="23"/>
        <v>78.096392084681725</v>
      </c>
      <c r="I59" s="30">
        <f t="shared" si="24"/>
        <v>79.200146621529981</v>
      </c>
      <c r="J59" s="30">
        <f t="shared" si="25"/>
        <v>84.489655494520832</v>
      </c>
      <c r="K59" s="30">
        <f t="shared" si="26"/>
        <v>85.439329781532365</v>
      </c>
      <c r="L59" s="30">
        <f t="shared" si="27"/>
        <v>83.595747457264295</v>
      </c>
      <c r="M59" s="30">
        <f t="shared" si="28"/>
        <v>91.166569357184386</v>
      </c>
      <c r="N59" s="31">
        <f t="shared" si="29"/>
        <v>86.542918704805786</v>
      </c>
      <c r="O59" s="31">
        <f t="shared" si="30"/>
        <v>87.143438714457034</v>
      </c>
      <c r="P59" s="31">
        <f t="shared" si="31"/>
        <v>83.941686183968272</v>
      </c>
      <c r="Q59" s="31">
        <f t="shared" si="32"/>
        <v>84.34968024276202</v>
      </c>
      <c r="R59" s="31">
        <f t="shared" si="31"/>
        <v>86.561444845691327</v>
      </c>
      <c r="S59" s="31">
        <f t="shared" si="33"/>
        <v>86.332234099754274</v>
      </c>
      <c r="T59" s="32"/>
      <c r="U59" s="32"/>
      <c r="V59" s="11" t="s">
        <v>11</v>
      </c>
      <c r="W59" s="9">
        <v>696.8108299999999</v>
      </c>
      <c r="X59" s="9">
        <v>504.25638999999995</v>
      </c>
      <c r="Y59" s="9">
        <v>497.76639</v>
      </c>
      <c r="Z59" s="9">
        <v>694.57988999999975</v>
      </c>
      <c r="AA59" s="9">
        <v>696.09503000000007</v>
      </c>
      <c r="AB59" s="9">
        <v>743.10423000000014</v>
      </c>
      <c r="AC59" s="9">
        <v>780.21675999999968</v>
      </c>
      <c r="AD59" s="9">
        <v>921.88370999999984</v>
      </c>
      <c r="AE59" s="9">
        <v>1160.2483099999999</v>
      </c>
      <c r="AF59" s="9">
        <v>1501.5330800000004</v>
      </c>
      <c r="AG59" s="9">
        <v>1536.2695700000002</v>
      </c>
      <c r="AH59" s="9">
        <v>1408.1103482287383</v>
      </c>
      <c r="AI59" s="10">
        <v>1383.6292876881084</v>
      </c>
      <c r="AJ59" s="10">
        <v>1594.1187494571543</v>
      </c>
      <c r="AK59" s="10">
        <v>1667.1239774423361</v>
      </c>
      <c r="AL59" s="10">
        <v>1463.288410343949</v>
      </c>
      <c r="AM59" s="10">
        <v>1469.3246240589488</v>
      </c>
      <c r="AN59" s="10">
        <v>1580.0457251873256</v>
      </c>
    </row>
    <row r="60" spans="1:40" x14ac:dyDescent="0.2">
      <c r="A60" s="11" t="s">
        <v>12</v>
      </c>
      <c r="B60" s="30">
        <f t="shared" si="17"/>
        <v>39.487225043282706</v>
      </c>
      <c r="C60" s="30">
        <f t="shared" si="18"/>
        <v>39.537131836406758</v>
      </c>
      <c r="D60" s="30">
        <f t="shared" si="19"/>
        <v>45.179220671138573</v>
      </c>
      <c r="E60" s="30">
        <f t="shared" si="20"/>
        <v>47.086998226533204</v>
      </c>
      <c r="F60" s="30">
        <f t="shared" si="21"/>
        <v>47.560222679805669</v>
      </c>
      <c r="G60" s="30">
        <f t="shared" si="22"/>
        <v>47.214164692080516</v>
      </c>
      <c r="H60" s="30">
        <f t="shared" si="23"/>
        <v>38.658834362180208</v>
      </c>
      <c r="I60" s="30">
        <f t="shared" si="24"/>
        <v>34.629580548996188</v>
      </c>
      <c r="J60" s="30">
        <f t="shared" si="25"/>
        <v>38.070638243421065</v>
      </c>
      <c r="K60" s="30">
        <f t="shared" si="26"/>
        <v>47.373514328928138</v>
      </c>
      <c r="L60" s="30">
        <f t="shared" si="27"/>
        <v>47.048549029882651</v>
      </c>
      <c r="M60" s="30">
        <f t="shared" si="28"/>
        <v>56.906475806576942</v>
      </c>
      <c r="N60" s="31">
        <f t="shared" si="29"/>
        <v>52.904325853265433</v>
      </c>
      <c r="O60" s="31">
        <f t="shared" si="30"/>
        <v>50.514823826573164</v>
      </c>
      <c r="P60" s="31">
        <f t="shared" si="31"/>
        <v>50.577551018999486</v>
      </c>
      <c r="Q60" s="31">
        <f t="shared" si="32"/>
        <v>51.911993601048302</v>
      </c>
      <c r="R60" s="31">
        <f t="shared" si="31"/>
        <v>54.884725539498078</v>
      </c>
      <c r="S60" s="31">
        <f t="shared" si="33"/>
        <v>55.236529818038804</v>
      </c>
      <c r="T60" s="32"/>
      <c r="U60" s="32"/>
      <c r="V60" s="11" t="s">
        <v>12</v>
      </c>
      <c r="W60" s="9">
        <v>4675.2158400000017</v>
      </c>
      <c r="X60" s="9">
        <v>5449.9600500000015</v>
      </c>
      <c r="Y60" s="9">
        <v>6481.3575500000015</v>
      </c>
      <c r="Z60" s="9">
        <v>7072.4639399999978</v>
      </c>
      <c r="AA60" s="9">
        <v>8050.4363400000038</v>
      </c>
      <c r="AB60" s="9">
        <v>8518.932519999993</v>
      </c>
      <c r="AC60" s="9">
        <v>11192.033389999995</v>
      </c>
      <c r="AD60" s="9">
        <v>14645.212299999999</v>
      </c>
      <c r="AE60" s="9">
        <v>16185.463350000007</v>
      </c>
      <c r="AF60" s="9">
        <v>17012.077390000013</v>
      </c>
      <c r="AG60" s="9">
        <v>17698.838310000003</v>
      </c>
      <c r="AH60" s="9">
        <v>14968.16849425534</v>
      </c>
      <c r="AI60" s="10">
        <v>15485.79009895691</v>
      </c>
      <c r="AJ60" s="10">
        <v>16474.768939463589</v>
      </c>
      <c r="AK60" s="10">
        <v>18749.788981228885</v>
      </c>
      <c r="AL60" s="10">
        <v>20378.50263839601</v>
      </c>
      <c r="AM60" s="10">
        <v>21365.880687293076</v>
      </c>
      <c r="AN60" s="10">
        <v>22931.979577985974</v>
      </c>
    </row>
    <row r="61" spans="1:40" x14ac:dyDescent="0.2">
      <c r="A61" s="11" t="s">
        <v>13</v>
      </c>
      <c r="B61" s="30">
        <f t="shared" si="17"/>
        <v>58.808860858801602</v>
      </c>
      <c r="C61" s="30">
        <f t="shared" si="18"/>
        <v>52.487743335593294</v>
      </c>
      <c r="D61" s="30">
        <f t="shared" si="19"/>
        <v>48.110147619862722</v>
      </c>
      <c r="E61" s="30">
        <f t="shared" si="20"/>
        <v>48.702449573034784</v>
      </c>
      <c r="F61" s="30">
        <f t="shared" si="21"/>
        <v>49.745657588775686</v>
      </c>
      <c r="G61" s="30">
        <f t="shared" si="22"/>
        <v>44.328493357632667</v>
      </c>
      <c r="H61" s="30">
        <f t="shared" si="23"/>
        <v>40.534681588836357</v>
      </c>
      <c r="I61" s="30">
        <f t="shared" si="24"/>
        <v>28.594372669626907</v>
      </c>
      <c r="J61" s="30">
        <f t="shared" si="25"/>
        <v>36.056220513409286</v>
      </c>
      <c r="K61" s="30">
        <f t="shared" si="26"/>
        <v>40.595245762537424</v>
      </c>
      <c r="L61" s="30">
        <f t="shared" si="27"/>
        <v>45.758776430004765</v>
      </c>
      <c r="M61" s="30">
        <f t="shared" si="28"/>
        <v>48.777237639630172</v>
      </c>
      <c r="N61" s="31">
        <f t="shared" si="29"/>
        <v>55.0275903825341</v>
      </c>
      <c r="O61" s="31">
        <f t="shared" si="30"/>
        <v>53.37268240900093</v>
      </c>
      <c r="P61" s="31">
        <f t="shared" si="31"/>
        <v>53.953721405523048</v>
      </c>
      <c r="Q61" s="31">
        <f t="shared" si="32"/>
        <v>53.261009869508491</v>
      </c>
      <c r="R61" s="31">
        <f t="shared" si="31"/>
        <v>60.888151809372005</v>
      </c>
      <c r="S61" s="31">
        <f t="shared" si="33"/>
        <v>62.495593083040426</v>
      </c>
      <c r="T61" s="32"/>
      <c r="U61" s="32"/>
      <c r="V61" s="11" t="s">
        <v>13</v>
      </c>
      <c r="W61" s="9">
        <v>1346.53404</v>
      </c>
      <c r="X61" s="9">
        <v>1314.1830000000002</v>
      </c>
      <c r="Y61" s="9">
        <v>1511.8006200000004</v>
      </c>
      <c r="Z61" s="9">
        <v>1429.6785399999999</v>
      </c>
      <c r="AA61" s="9">
        <v>1619.0221600000002</v>
      </c>
      <c r="AB61" s="9">
        <v>1613.0604399999997</v>
      </c>
      <c r="AC61" s="9">
        <v>2133.4690100000003</v>
      </c>
      <c r="AD61" s="9">
        <v>3557.8959600000003</v>
      </c>
      <c r="AE61" s="9">
        <v>3060.5924700000005</v>
      </c>
      <c r="AF61" s="9">
        <v>3377.0505000000007</v>
      </c>
      <c r="AG61" s="9">
        <v>2982.9799800000001</v>
      </c>
      <c r="AH61" s="9">
        <v>2833.0980740754762</v>
      </c>
      <c r="AI61" s="10">
        <v>3366.9918470829994</v>
      </c>
      <c r="AJ61" s="10">
        <v>4155.559659245846</v>
      </c>
      <c r="AK61" s="10">
        <v>4737.5255559406269</v>
      </c>
      <c r="AL61" s="10">
        <v>4291.0975789263794</v>
      </c>
      <c r="AM61" s="10">
        <v>5155.7624947092036</v>
      </c>
      <c r="AN61" s="10">
        <v>5857.6761134224753</v>
      </c>
    </row>
    <row r="62" spans="1:40" x14ac:dyDescent="0.2">
      <c r="A62" s="11" t="s">
        <v>14</v>
      </c>
      <c r="B62" s="30">
        <f t="shared" si="17"/>
        <v>77.682386918694178</v>
      </c>
      <c r="C62" s="30">
        <f t="shared" si="18"/>
        <v>76.958434737204655</v>
      </c>
      <c r="D62" s="30">
        <f t="shared" si="19"/>
        <v>73.333168939505939</v>
      </c>
      <c r="E62" s="30">
        <f t="shared" si="20"/>
        <v>71.429131338466661</v>
      </c>
      <c r="F62" s="30">
        <f t="shared" si="21"/>
        <v>66.941280659075133</v>
      </c>
      <c r="G62" s="30">
        <f t="shared" si="22"/>
        <v>72.63610625650557</v>
      </c>
      <c r="H62" s="30">
        <f t="shared" si="23"/>
        <v>67.820169743227794</v>
      </c>
      <c r="I62" s="30">
        <f t="shared" si="24"/>
        <v>68.093653815290452</v>
      </c>
      <c r="J62" s="30">
        <f t="shared" si="25"/>
        <v>71.220023795858339</v>
      </c>
      <c r="K62" s="30">
        <f t="shared" si="26"/>
        <v>65.598445789470233</v>
      </c>
      <c r="L62" s="30">
        <f t="shared" si="27"/>
        <v>74.845456483007354</v>
      </c>
      <c r="M62" s="30">
        <f t="shared" si="28"/>
        <v>83.3112669472238</v>
      </c>
      <c r="N62" s="31">
        <f t="shared" si="29"/>
        <v>83.504959663980372</v>
      </c>
      <c r="O62" s="31">
        <f t="shared" si="30"/>
        <v>80.879833649205011</v>
      </c>
      <c r="P62" s="31">
        <f t="shared" si="31"/>
        <v>81.827587350587436</v>
      </c>
      <c r="Q62" s="31">
        <f t="shared" si="32"/>
        <v>79.20616758162582</v>
      </c>
      <c r="R62" s="31">
        <f t="shared" si="31"/>
        <v>80.719415460077244</v>
      </c>
      <c r="S62" s="31">
        <f t="shared" si="33"/>
        <v>81.244137354382445</v>
      </c>
      <c r="T62" s="32"/>
      <c r="U62" s="32"/>
      <c r="V62" s="11" t="s">
        <v>14</v>
      </c>
      <c r="W62" s="9">
        <v>1605.0128600000012</v>
      </c>
      <c r="X62" s="9">
        <v>1759.7372200000011</v>
      </c>
      <c r="Y62" s="9">
        <v>1742.9689300000009</v>
      </c>
      <c r="Z62" s="9">
        <v>1639.5495200000003</v>
      </c>
      <c r="AA62" s="9">
        <v>1556.9745600000003</v>
      </c>
      <c r="AB62" s="9">
        <v>1786.7683399999994</v>
      </c>
      <c r="AC62" s="9">
        <v>2117.8565100000005</v>
      </c>
      <c r="AD62" s="9">
        <v>2317.0327799999991</v>
      </c>
      <c r="AE62" s="9">
        <v>2254.0729200000001</v>
      </c>
      <c r="AF62" s="9">
        <v>2748.7601699999996</v>
      </c>
      <c r="AG62" s="9">
        <v>2533.3738199999989</v>
      </c>
      <c r="AH62" s="9">
        <v>2621.8832155700529</v>
      </c>
      <c r="AI62" s="10">
        <v>3355.7759633980663</v>
      </c>
      <c r="AJ62" s="10">
        <v>3529.6064221355259</v>
      </c>
      <c r="AK62" s="10">
        <v>3786.9474963786247</v>
      </c>
      <c r="AL62" s="10">
        <v>3621.2306414760019</v>
      </c>
      <c r="AM62" s="10">
        <v>3840.1325357481364</v>
      </c>
      <c r="AN62" s="10">
        <v>4304.7180247326914</v>
      </c>
    </row>
    <row r="63" spans="1:40" x14ac:dyDescent="0.2">
      <c r="A63" s="11" t="s">
        <v>15</v>
      </c>
      <c r="B63" s="30">
        <f t="shared" si="17"/>
        <v>63.994934808642647</v>
      </c>
      <c r="C63" s="30">
        <f t="shared" si="18"/>
        <v>60.828766327825399</v>
      </c>
      <c r="D63" s="30">
        <f t="shared" si="19"/>
        <v>61.594928150756481</v>
      </c>
      <c r="E63" s="30">
        <f t="shared" si="20"/>
        <v>64.063790742133705</v>
      </c>
      <c r="F63" s="30">
        <f t="shared" si="21"/>
        <v>65.22576244288409</v>
      </c>
      <c r="G63" s="30">
        <f t="shared" si="22"/>
        <v>65.136285383904962</v>
      </c>
      <c r="H63" s="30">
        <f t="shared" si="23"/>
        <v>52.026365103442288</v>
      </c>
      <c r="I63" s="30">
        <f t="shared" si="24"/>
        <v>47.999468718661511</v>
      </c>
      <c r="J63" s="30">
        <f t="shared" si="25"/>
        <v>45.819864559393068</v>
      </c>
      <c r="K63" s="30">
        <f t="shared" si="26"/>
        <v>58.203997644279582</v>
      </c>
      <c r="L63" s="30">
        <f t="shared" si="27"/>
        <v>59.462231174963357</v>
      </c>
      <c r="M63" s="30">
        <f t="shared" si="28"/>
        <v>73.381044930404244</v>
      </c>
      <c r="N63" s="31">
        <f t="shared" si="29"/>
        <v>72.534833545449061</v>
      </c>
      <c r="O63" s="31">
        <f t="shared" si="30"/>
        <v>65.409563414468494</v>
      </c>
      <c r="P63" s="31">
        <f t="shared" si="31"/>
        <v>57.562188386507529</v>
      </c>
      <c r="Q63" s="31">
        <f t="shared" si="32"/>
        <v>62.479765200247627</v>
      </c>
      <c r="R63" s="31">
        <f t="shared" si="31"/>
        <v>61.575564570973448</v>
      </c>
      <c r="S63" s="31">
        <f t="shared" si="33"/>
        <v>62.951629475904689</v>
      </c>
      <c r="T63" s="32"/>
      <c r="U63" s="32"/>
      <c r="V63" s="11" t="s">
        <v>15</v>
      </c>
      <c r="W63" s="9">
        <v>2173.5012999999985</v>
      </c>
      <c r="X63" s="9">
        <v>2321.3003900000008</v>
      </c>
      <c r="Y63" s="9">
        <v>2751.4966099999997</v>
      </c>
      <c r="Z63" s="9">
        <v>2657.7612100000006</v>
      </c>
      <c r="AA63" s="9">
        <v>3045.1730199999993</v>
      </c>
      <c r="AB63" s="9">
        <v>3099.6702499999988</v>
      </c>
      <c r="AC63" s="9">
        <v>4924.498790000006</v>
      </c>
      <c r="AD63" s="9">
        <v>4584.4636800000017</v>
      </c>
      <c r="AE63" s="9">
        <v>4500.016749999998</v>
      </c>
      <c r="AF63" s="9">
        <v>5154.9408999999969</v>
      </c>
      <c r="AG63" s="9">
        <v>5194.4413100000029</v>
      </c>
      <c r="AH63" s="9">
        <v>5149.42554141656</v>
      </c>
      <c r="AI63" s="10">
        <v>4927.4261882523651</v>
      </c>
      <c r="AJ63" s="10">
        <v>5598.0314522774288</v>
      </c>
      <c r="AK63" s="10">
        <v>5545.6694143060295</v>
      </c>
      <c r="AL63" s="10">
        <v>5973.2656556771053</v>
      </c>
      <c r="AM63" s="10">
        <v>6301.4822274187954</v>
      </c>
      <c r="AN63" s="10">
        <v>6879.7116943073943</v>
      </c>
    </row>
    <row r="66" spans="1:40" ht="15" x14ac:dyDescent="0.25">
      <c r="A66" s="35" t="s">
        <v>172</v>
      </c>
      <c r="B66" s="35"/>
      <c r="C66" s="35"/>
      <c r="D66" s="35"/>
      <c r="E66" s="35"/>
      <c r="F66" s="35"/>
      <c r="G66" s="35"/>
      <c r="H66" s="35"/>
      <c r="I66" s="35"/>
      <c r="J66" s="35"/>
      <c r="K66" s="35"/>
      <c r="L66" s="35"/>
      <c r="M66" s="35"/>
      <c r="N66" s="35"/>
      <c r="O66" s="35"/>
      <c r="P66" s="36"/>
      <c r="Q66" s="36"/>
      <c r="R66" s="36"/>
      <c r="S66" s="36"/>
      <c r="T66" s="47"/>
      <c r="U66" s="64"/>
      <c r="V66" s="56" t="s">
        <v>42</v>
      </c>
      <c r="W66" s="36"/>
      <c r="X66" s="36"/>
      <c r="Y66" s="36"/>
      <c r="Z66" s="36"/>
      <c r="AA66" s="36"/>
      <c r="AB66" s="36"/>
      <c r="AC66" s="36"/>
      <c r="AD66" s="36"/>
      <c r="AE66" s="36"/>
      <c r="AF66" s="36"/>
      <c r="AG66" s="36"/>
      <c r="AH66" s="36"/>
      <c r="AI66" s="36"/>
      <c r="AJ66" s="36"/>
      <c r="AK66" s="36"/>
      <c r="AL66" s="36"/>
      <c r="AM66" s="36"/>
      <c r="AN66" s="101"/>
    </row>
    <row r="67" spans="1:40" x14ac:dyDescent="0.2">
      <c r="A67" s="1"/>
      <c r="B67" s="2"/>
      <c r="C67" s="2"/>
      <c r="D67" s="2"/>
      <c r="E67" s="2"/>
      <c r="F67" s="2"/>
      <c r="G67" s="2"/>
      <c r="H67" s="2"/>
      <c r="I67" s="2"/>
      <c r="J67" s="2"/>
      <c r="K67" s="2"/>
      <c r="L67" s="2"/>
      <c r="M67" s="2"/>
      <c r="N67" s="2"/>
      <c r="O67" s="2"/>
      <c r="P67" s="36"/>
      <c r="Q67" s="36"/>
      <c r="R67" s="36"/>
      <c r="S67" s="36"/>
      <c r="T67" s="36"/>
      <c r="U67" s="36"/>
      <c r="V67" s="56"/>
      <c r="W67" s="57"/>
      <c r="X67" s="57"/>
      <c r="Y67" s="57"/>
      <c r="Z67" s="57"/>
      <c r="AA67" s="57"/>
      <c r="AB67" s="45"/>
      <c r="AC67" s="57"/>
      <c r="AD67" s="57"/>
      <c r="AE67" s="57"/>
      <c r="AF67" s="57"/>
      <c r="AG67" s="57"/>
      <c r="AH67" s="57"/>
      <c r="AI67" s="57"/>
      <c r="AJ67" s="57"/>
      <c r="AK67" s="36"/>
      <c r="AL67" s="36"/>
      <c r="AM67" s="36"/>
      <c r="AN67" s="101"/>
    </row>
    <row r="68" spans="1:40" ht="15" thickBot="1" x14ac:dyDescent="0.25">
      <c r="A68" s="3" t="s">
        <v>16</v>
      </c>
      <c r="B68" s="4"/>
      <c r="C68" s="4"/>
      <c r="D68" s="4"/>
      <c r="E68" s="4"/>
      <c r="F68" s="4"/>
      <c r="G68" s="4"/>
      <c r="H68" s="4"/>
      <c r="I68" s="4"/>
      <c r="J68" s="4"/>
      <c r="K68" s="4"/>
      <c r="L68" s="4"/>
      <c r="M68" s="4"/>
      <c r="N68" s="12"/>
      <c r="P68" s="32"/>
      <c r="Q68" s="32"/>
      <c r="R68" s="32"/>
      <c r="S68" s="12" t="s">
        <v>23</v>
      </c>
      <c r="T68" s="32"/>
      <c r="U68" s="32"/>
      <c r="V68" s="50" t="s">
        <v>215</v>
      </c>
      <c r="W68" s="57"/>
      <c r="X68" s="57"/>
      <c r="Y68" s="57"/>
      <c r="Z68" s="57"/>
      <c r="AA68" s="57"/>
      <c r="AB68" s="58" t="s">
        <v>43</v>
      </c>
      <c r="AC68" s="57"/>
      <c r="AD68" s="57"/>
      <c r="AE68" s="57"/>
      <c r="AF68" s="57"/>
      <c r="AG68" s="57"/>
      <c r="AH68" s="57"/>
      <c r="AI68" s="57"/>
      <c r="AJ68" s="32"/>
      <c r="AK68" s="32"/>
      <c r="AL68" s="32"/>
      <c r="AM68" s="32"/>
      <c r="AN68" s="12" t="s">
        <v>26</v>
      </c>
    </row>
    <row r="69" spans="1:40" ht="18" customHeight="1" thickBot="1" x14ac:dyDescent="0.25">
      <c r="A69" s="34" t="s">
        <v>24</v>
      </c>
      <c r="B69" s="41">
        <v>2005</v>
      </c>
      <c r="C69" s="41">
        <v>2006</v>
      </c>
      <c r="D69" s="41">
        <v>2007</v>
      </c>
      <c r="E69" s="41">
        <v>2008</v>
      </c>
      <c r="F69" s="41">
        <v>2009</v>
      </c>
      <c r="G69" s="41">
        <v>2010</v>
      </c>
      <c r="H69" s="41">
        <v>2011</v>
      </c>
      <c r="I69" s="41">
        <v>2012</v>
      </c>
      <c r="J69" s="41">
        <v>2013</v>
      </c>
      <c r="K69" s="41">
        <v>2014</v>
      </c>
      <c r="L69" s="41">
        <v>2015</v>
      </c>
      <c r="M69" s="41">
        <v>2016</v>
      </c>
      <c r="N69" s="42">
        <v>2017</v>
      </c>
      <c r="O69" s="42">
        <v>2018</v>
      </c>
      <c r="P69" s="42">
        <v>2019</v>
      </c>
      <c r="Q69" s="42">
        <v>2020</v>
      </c>
      <c r="R69" s="42">
        <v>2021</v>
      </c>
      <c r="S69" s="42">
        <v>2022</v>
      </c>
      <c r="T69" s="32"/>
      <c r="U69" s="32"/>
      <c r="V69" s="66" t="s">
        <v>24</v>
      </c>
      <c r="W69" s="67">
        <v>2005</v>
      </c>
      <c r="X69" s="67">
        <v>2006</v>
      </c>
      <c r="Y69" s="67">
        <v>2007</v>
      </c>
      <c r="Z69" s="67">
        <v>2008</v>
      </c>
      <c r="AA69" s="67">
        <v>2009</v>
      </c>
      <c r="AB69" s="67">
        <v>2010</v>
      </c>
      <c r="AC69" s="67">
        <v>2011</v>
      </c>
      <c r="AD69" s="67">
        <v>2012</v>
      </c>
      <c r="AE69" s="67">
        <v>2013</v>
      </c>
      <c r="AF69" s="67">
        <v>2014</v>
      </c>
      <c r="AG69" s="67">
        <v>2015</v>
      </c>
      <c r="AH69" s="67">
        <v>2016</v>
      </c>
      <c r="AI69" s="67">
        <v>2017</v>
      </c>
      <c r="AJ69" s="67">
        <v>2018</v>
      </c>
      <c r="AK69" s="67">
        <v>2019</v>
      </c>
      <c r="AL69" s="67">
        <v>2020</v>
      </c>
      <c r="AM69" s="68">
        <v>2021</v>
      </c>
      <c r="AN69" s="68">
        <v>2022</v>
      </c>
    </row>
    <row r="70" spans="1:40" ht="22.5" x14ac:dyDescent="0.2">
      <c r="A70" s="5" t="s">
        <v>1</v>
      </c>
      <c r="B70" s="96">
        <f t="shared" ref="B70:R70" si="34">B5/W70*100</f>
        <v>0.60190134133755147</v>
      </c>
      <c r="C70" s="96">
        <f t="shared" si="34"/>
        <v>0.63934823688478892</v>
      </c>
      <c r="D70" s="96">
        <f t="shared" si="34"/>
        <v>0.68140439244851647</v>
      </c>
      <c r="E70" s="96">
        <f t="shared" si="34"/>
        <v>0.64148466432179185</v>
      </c>
      <c r="F70" s="96">
        <f t="shared" si="34"/>
        <v>0.62354256964534993</v>
      </c>
      <c r="G70" s="96">
        <f t="shared" si="34"/>
        <v>0.67012594324383223</v>
      </c>
      <c r="H70" s="96">
        <f t="shared" si="34"/>
        <v>0.73578766385636973</v>
      </c>
      <c r="I70" s="96">
        <f t="shared" si="34"/>
        <v>0.81841594047511879</v>
      </c>
      <c r="J70" s="96">
        <f t="shared" si="34"/>
        <v>0.91319747219943181</v>
      </c>
      <c r="K70" s="96">
        <f t="shared" si="34"/>
        <v>0.99550876186154502</v>
      </c>
      <c r="L70" s="96">
        <f t="shared" si="34"/>
        <v>0.98601522448543666</v>
      </c>
      <c r="M70" s="96">
        <f t="shared" si="34"/>
        <v>1.0051713568153999</v>
      </c>
      <c r="N70" s="97">
        <f t="shared" si="34"/>
        <v>1.053442777552575</v>
      </c>
      <c r="O70" s="97">
        <f t="shared" si="34"/>
        <v>1.1079148559622392</v>
      </c>
      <c r="P70" s="97">
        <f t="shared" si="34"/>
        <v>1.1177706102329215</v>
      </c>
      <c r="Q70" s="97">
        <f t="shared" si="34"/>
        <v>1.1575522926683242</v>
      </c>
      <c r="R70" s="97">
        <f t="shared" si="34"/>
        <v>1.1922858151867923</v>
      </c>
      <c r="S70" s="97">
        <f t="shared" ref="S70" si="35">S5/AN70*100</f>
        <v>1.2041640858628198</v>
      </c>
      <c r="T70" s="32"/>
      <c r="U70" s="32"/>
      <c r="V70" s="5" t="s">
        <v>1</v>
      </c>
      <c r="W70" s="46">
        <v>3285601</v>
      </c>
      <c r="X70" s="46">
        <v>3530881</v>
      </c>
      <c r="Y70" s="46">
        <v>3859533</v>
      </c>
      <c r="Z70" s="46">
        <v>4042860</v>
      </c>
      <c r="AA70" s="46">
        <v>3954320</v>
      </c>
      <c r="AB70" s="46">
        <v>3992870</v>
      </c>
      <c r="AC70" s="46">
        <v>4062323</v>
      </c>
      <c r="AD70" s="46">
        <v>4088912</v>
      </c>
      <c r="AE70" s="46">
        <v>4142810.9999999995</v>
      </c>
      <c r="AF70" s="46">
        <v>4345766</v>
      </c>
      <c r="AG70" s="46">
        <v>4625378</v>
      </c>
      <c r="AH70" s="46">
        <v>4796873</v>
      </c>
      <c r="AI70" s="46">
        <v>5110743</v>
      </c>
      <c r="AJ70" s="46">
        <v>5410761</v>
      </c>
      <c r="AK70" s="46">
        <v>5791498</v>
      </c>
      <c r="AL70" s="46">
        <v>5709131</v>
      </c>
      <c r="AM70" s="94">
        <v>6108717</v>
      </c>
      <c r="AN70" s="94">
        <v>6786742</v>
      </c>
    </row>
    <row r="71" spans="1:40" x14ac:dyDescent="0.2">
      <c r="A71" s="8" t="s">
        <v>2</v>
      </c>
      <c r="B71" s="98">
        <f t="shared" ref="B71:B84" si="36">B6/W71*100</f>
        <v>0.71137262898820419</v>
      </c>
      <c r="C71" s="98">
        <f t="shared" ref="C71:C84" si="37">C6/X71*100</f>
        <v>0.80988667192763031</v>
      </c>
      <c r="D71" s="98">
        <f t="shared" ref="D71:D84" si="38">D6/Y71*100</f>
        <v>0.90662988498630348</v>
      </c>
      <c r="E71" s="98">
        <f t="shared" ref="E71:E84" si="39">E6/Z71*100</f>
        <v>0.78125015871884496</v>
      </c>
      <c r="F71" s="98">
        <f t="shared" ref="F71:F84" si="40">F6/AA71*100</f>
        <v>0.6598480508247595</v>
      </c>
      <c r="G71" s="98">
        <f t="shared" ref="G71:G84" si="41">G6/AB71*100</f>
        <v>0.67762927738867285</v>
      </c>
      <c r="H71" s="98">
        <f t="shared" ref="H71:H84" si="42">H6/AC71*100</f>
        <v>0.74109625367735132</v>
      </c>
      <c r="I71" s="98">
        <f t="shared" ref="I71:I84" si="43">I6/AD71*100</f>
        <v>0.86712129584017705</v>
      </c>
      <c r="J71" s="98">
        <f t="shared" ref="J71:J84" si="44">J6/AE71*100</f>
        <v>0.89601936457357512</v>
      </c>
      <c r="K71" s="98">
        <f t="shared" ref="K71:K84" si="45">K6/AF71*100</f>
        <v>0.95604427628274202</v>
      </c>
      <c r="L71" s="98">
        <f t="shared" ref="L71:L84" si="46">L6/AG71*100</f>
        <v>0.98794827607210944</v>
      </c>
      <c r="M71" s="98">
        <f t="shared" ref="M71:M84" si="47">M6/AH71*100</f>
        <v>0.97997356649974043</v>
      </c>
      <c r="N71" s="99">
        <f t="shared" ref="N71:N84" si="48">N6/AI71*100</f>
        <v>1.1447162161357196</v>
      </c>
      <c r="O71" s="99">
        <f t="shared" ref="O71:O84" si="49">O6/AJ71*100</f>
        <v>1.1829289283582367</v>
      </c>
      <c r="P71" s="99">
        <f t="shared" ref="P71:R84" si="50">P6/AK71*100</f>
        <v>1.202414672493693</v>
      </c>
      <c r="Q71" s="99">
        <f t="shared" ref="Q71:Q84" si="51">Q6/AL71*100</f>
        <v>1.4285286636153145</v>
      </c>
      <c r="R71" s="99">
        <f t="shared" si="50"/>
        <v>1.4115993647956784</v>
      </c>
      <c r="S71" s="99">
        <f t="shared" ref="S71:S84" si="52">S6/AN71*100</f>
        <v>1.4388404908477799</v>
      </c>
      <c r="T71" s="32"/>
      <c r="U71" s="32"/>
      <c r="V71" s="8" t="s">
        <v>2</v>
      </c>
      <c r="W71" s="51">
        <v>832925</v>
      </c>
      <c r="X71" s="51">
        <v>897174</v>
      </c>
      <c r="Y71" s="51">
        <v>1001359</v>
      </c>
      <c r="Z71" s="51">
        <v>1066351</v>
      </c>
      <c r="AA71" s="51">
        <v>1041696.9999999999</v>
      </c>
      <c r="AB71" s="51">
        <v>1079543</v>
      </c>
      <c r="AC71" s="51">
        <v>1059866</v>
      </c>
      <c r="AD71" s="51">
        <v>1067786</v>
      </c>
      <c r="AE71" s="51">
        <v>1090858</v>
      </c>
      <c r="AF71" s="51">
        <v>1140701</v>
      </c>
      <c r="AG71" s="51">
        <v>1231287</v>
      </c>
      <c r="AH71" s="51">
        <v>1285249</v>
      </c>
      <c r="AI71" s="51">
        <v>1366020</v>
      </c>
      <c r="AJ71" s="51">
        <v>1479383</v>
      </c>
      <c r="AK71" s="51">
        <v>1581315</v>
      </c>
      <c r="AL71" s="51">
        <v>1556903</v>
      </c>
      <c r="AM71" s="95">
        <v>1717218</v>
      </c>
      <c r="AN71" s="95">
        <v>1926323</v>
      </c>
    </row>
    <row r="72" spans="1:40" x14ac:dyDescent="0.2">
      <c r="A72" s="11" t="s">
        <v>3</v>
      </c>
      <c r="B72" s="98">
        <f t="shared" si="36"/>
        <v>1.0027565110550773</v>
      </c>
      <c r="C72" s="98">
        <f t="shared" si="37"/>
        <v>1.0577862442570836</v>
      </c>
      <c r="D72" s="98">
        <f t="shared" si="38"/>
        <v>1.1684207262917026</v>
      </c>
      <c r="E72" s="98">
        <f t="shared" si="39"/>
        <v>0.91273043008331445</v>
      </c>
      <c r="F72" s="98">
        <f t="shared" si="40"/>
        <v>0.94538848153767363</v>
      </c>
      <c r="G72" s="98">
        <f t="shared" si="41"/>
        <v>1.0201313491102337</v>
      </c>
      <c r="H72" s="98">
        <f t="shared" si="42"/>
        <v>1.0295293842801623</v>
      </c>
      <c r="I72" s="98">
        <f t="shared" si="43"/>
        <v>1.0783165331391109</v>
      </c>
      <c r="J72" s="98">
        <f t="shared" si="44"/>
        <v>1.6422240216760891</v>
      </c>
      <c r="K72" s="98">
        <f t="shared" si="45"/>
        <v>1.5081828199777094</v>
      </c>
      <c r="L72" s="98">
        <f t="shared" si="46"/>
        <v>1.4570303483770184</v>
      </c>
      <c r="M72" s="98">
        <f t="shared" si="47"/>
        <v>1.4885506798390651</v>
      </c>
      <c r="N72" s="99">
        <f t="shared" si="48"/>
        <v>1.6882005102333126</v>
      </c>
      <c r="O72" s="99">
        <f t="shared" si="49"/>
        <v>1.9679017484733643</v>
      </c>
      <c r="P72" s="99">
        <f t="shared" si="50"/>
        <v>1.8105315030624463</v>
      </c>
      <c r="Q72" s="99">
        <f t="shared" si="51"/>
        <v>1.5729040547379596</v>
      </c>
      <c r="R72" s="99">
        <f t="shared" si="50"/>
        <v>1.6420442136291906</v>
      </c>
      <c r="S72" s="99">
        <f t="shared" si="52"/>
        <v>1.6420930383373618</v>
      </c>
      <c r="T72" s="32"/>
      <c r="U72" s="32"/>
      <c r="V72" s="11" t="s">
        <v>3</v>
      </c>
      <c r="W72" s="51">
        <v>342648</v>
      </c>
      <c r="X72" s="51">
        <v>381557</v>
      </c>
      <c r="Y72" s="51">
        <v>419969</v>
      </c>
      <c r="Z72" s="51">
        <v>444100</v>
      </c>
      <c r="AA72" s="51">
        <v>425786</v>
      </c>
      <c r="AB72" s="51">
        <v>421122</v>
      </c>
      <c r="AC72" s="51">
        <v>445170</v>
      </c>
      <c r="AD72" s="51">
        <v>453090</v>
      </c>
      <c r="AE72" s="51">
        <v>451742</v>
      </c>
      <c r="AF72" s="51">
        <v>485401</v>
      </c>
      <c r="AG72" s="51">
        <v>517227</v>
      </c>
      <c r="AH72" s="51">
        <v>550797</v>
      </c>
      <c r="AI72" s="51">
        <v>591170</v>
      </c>
      <c r="AJ72" s="51">
        <v>613447</v>
      </c>
      <c r="AK72" s="51">
        <v>686735</v>
      </c>
      <c r="AL72" s="51">
        <v>649595</v>
      </c>
      <c r="AM72" s="95">
        <v>680552</v>
      </c>
      <c r="AN72" s="95">
        <v>775682</v>
      </c>
    </row>
    <row r="73" spans="1:40" x14ac:dyDescent="0.2">
      <c r="A73" s="11" t="s">
        <v>4</v>
      </c>
      <c r="B73" s="98">
        <f t="shared" si="36"/>
        <v>0.49791849468601201</v>
      </c>
      <c r="C73" s="98">
        <f t="shared" si="37"/>
        <v>0.50304347529096494</v>
      </c>
      <c r="D73" s="98">
        <f t="shared" si="38"/>
        <v>0.43634263655877409</v>
      </c>
      <c r="E73" s="98">
        <f t="shared" si="39"/>
        <v>0.44988888284967454</v>
      </c>
      <c r="F73" s="98">
        <f t="shared" si="40"/>
        <v>0.45293573003728482</v>
      </c>
      <c r="G73" s="98">
        <f t="shared" si="41"/>
        <v>0.46751202838699313</v>
      </c>
      <c r="H73" s="98">
        <f t="shared" si="42"/>
        <v>0.55114132365857571</v>
      </c>
      <c r="I73" s="98">
        <f t="shared" si="43"/>
        <v>0.6186607878119087</v>
      </c>
      <c r="J73" s="98">
        <f t="shared" si="44"/>
        <v>0.66114269906693812</v>
      </c>
      <c r="K73" s="98">
        <f t="shared" si="45"/>
        <v>0.64244711362548912</v>
      </c>
      <c r="L73" s="98">
        <f t="shared" si="46"/>
        <v>0.67418210355467545</v>
      </c>
      <c r="M73" s="98">
        <f t="shared" si="47"/>
        <v>0.77773762862260476</v>
      </c>
      <c r="N73" s="99">
        <f t="shared" si="48"/>
        <v>0.67297554046606312</v>
      </c>
      <c r="O73" s="99">
        <f t="shared" si="49"/>
        <v>0.73368964473994092</v>
      </c>
      <c r="P73" s="99">
        <f t="shared" si="50"/>
        <v>0.77777840917482133</v>
      </c>
      <c r="Q73" s="99">
        <f t="shared" si="51"/>
        <v>0.64613702020718744</v>
      </c>
      <c r="R73" s="99">
        <f t="shared" si="50"/>
        <v>0.67619246897884322</v>
      </c>
      <c r="S73" s="99">
        <f t="shared" si="52"/>
        <v>0.72606567433282543</v>
      </c>
      <c r="T73" s="32"/>
      <c r="U73" s="32"/>
      <c r="V73" s="11" t="s">
        <v>4</v>
      </c>
      <c r="W73" s="51">
        <v>179338</v>
      </c>
      <c r="X73" s="51">
        <v>190315</v>
      </c>
      <c r="Y73" s="51">
        <v>199859</v>
      </c>
      <c r="Z73" s="51">
        <v>202381</v>
      </c>
      <c r="AA73" s="51">
        <v>200887</v>
      </c>
      <c r="AB73" s="51">
        <v>199528</v>
      </c>
      <c r="AC73" s="51">
        <v>200384</v>
      </c>
      <c r="AD73" s="51">
        <v>205709</v>
      </c>
      <c r="AE73" s="51">
        <v>206953</v>
      </c>
      <c r="AF73" s="51">
        <v>213174</v>
      </c>
      <c r="AG73" s="51">
        <v>224268</v>
      </c>
      <c r="AH73" s="51">
        <v>230230</v>
      </c>
      <c r="AI73" s="51">
        <v>248463</v>
      </c>
      <c r="AJ73" s="51">
        <v>261296</v>
      </c>
      <c r="AK73" s="51">
        <v>280571</v>
      </c>
      <c r="AL73" s="51">
        <v>281631</v>
      </c>
      <c r="AM73" s="95">
        <v>290706</v>
      </c>
      <c r="AN73" s="95">
        <v>309007</v>
      </c>
    </row>
    <row r="74" spans="1:40" x14ac:dyDescent="0.2">
      <c r="A74" s="11" t="s">
        <v>5</v>
      </c>
      <c r="B74" s="98">
        <f t="shared" si="36"/>
        <v>0.42563080243161083</v>
      </c>
      <c r="C74" s="98">
        <f t="shared" si="37"/>
        <v>0.4304460003868365</v>
      </c>
      <c r="D74" s="98">
        <f t="shared" si="38"/>
        <v>0.41777877752348691</v>
      </c>
      <c r="E74" s="98">
        <f t="shared" si="39"/>
        <v>0.61493572988196576</v>
      </c>
      <c r="F74" s="98">
        <f t="shared" si="40"/>
        <v>0.51026623627349521</v>
      </c>
      <c r="G74" s="98">
        <f t="shared" si="41"/>
        <v>0.81544149043812597</v>
      </c>
      <c r="H74" s="98">
        <f t="shared" si="42"/>
        <v>1.1017300751507957</v>
      </c>
      <c r="I74" s="98">
        <f t="shared" si="43"/>
        <v>1.2336045069425114</v>
      </c>
      <c r="J74" s="98">
        <f t="shared" si="44"/>
        <v>1.0987040281813667</v>
      </c>
      <c r="K74" s="98">
        <f t="shared" si="45"/>
        <v>1.2244834731693057</v>
      </c>
      <c r="L74" s="98">
        <f t="shared" si="46"/>
        <v>1.1549875047100957</v>
      </c>
      <c r="M74" s="98">
        <f t="shared" si="47"/>
        <v>1.0267183879722384</v>
      </c>
      <c r="N74" s="99">
        <f t="shared" si="48"/>
        <v>0.99581593615025221</v>
      </c>
      <c r="O74" s="99">
        <f t="shared" si="49"/>
        <v>1.0940502712497746</v>
      </c>
      <c r="P74" s="99">
        <f t="shared" si="50"/>
        <v>1.2678985913072611</v>
      </c>
      <c r="Q74" s="99">
        <f t="shared" si="51"/>
        <v>1.2483945626007431</v>
      </c>
      <c r="R74" s="99">
        <f t="shared" si="50"/>
        <v>1.4690414318188654</v>
      </c>
      <c r="S74" s="99">
        <f t="shared" si="52"/>
        <v>1.4818084132340039</v>
      </c>
      <c r="T74" s="32"/>
      <c r="U74" s="32"/>
      <c r="V74" s="11" t="s">
        <v>5</v>
      </c>
      <c r="W74" s="51">
        <v>164500</v>
      </c>
      <c r="X74" s="51">
        <v>180955</v>
      </c>
      <c r="Y74" s="51">
        <v>191382</v>
      </c>
      <c r="Z74" s="51">
        <v>189606</v>
      </c>
      <c r="AA74" s="51">
        <v>194241</v>
      </c>
      <c r="AB74" s="51">
        <v>197660</v>
      </c>
      <c r="AC74" s="51">
        <v>202260</v>
      </c>
      <c r="AD74" s="51">
        <v>197695</v>
      </c>
      <c r="AE74" s="51">
        <v>207513</v>
      </c>
      <c r="AF74" s="51">
        <v>218947</v>
      </c>
      <c r="AG74" s="51">
        <v>230887</v>
      </c>
      <c r="AH74" s="51">
        <v>239439</v>
      </c>
      <c r="AI74" s="51">
        <v>254606</v>
      </c>
      <c r="AJ74" s="51">
        <v>267485</v>
      </c>
      <c r="AK74" s="51">
        <v>280050</v>
      </c>
      <c r="AL74" s="51">
        <v>276247</v>
      </c>
      <c r="AM74" s="95">
        <v>297095</v>
      </c>
      <c r="AN74" s="95">
        <v>326669</v>
      </c>
    </row>
    <row r="75" spans="1:40" x14ac:dyDescent="0.2">
      <c r="A75" s="11" t="s">
        <v>6</v>
      </c>
      <c r="B75" s="98">
        <f t="shared" si="36"/>
        <v>9.294681325814437E-2</v>
      </c>
      <c r="C75" s="98">
        <f t="shared" si="37"/>
        <v>8.3159678881604013E-2</v>
      </c>
      <c r="D75" s="98">
        <f t="shared" si="38"/>
        <v>7.9807886827525432E-2</v>
      </c>
      <c r="E75" s="98">
        <f t="shared" si="39"/>
        <v>5.7461599101789267E-2</v>
      </c>
      <c r="F75" s="98">
        <f t="shared" si="40"/>
        <v>9.2561241471126668E-2</v>
      </c>
      <c r="G75" s="98">
        <f t="shared" si="41"/>
        <v>0.12047084686973301</v>
      </c>
      <c r="H75" s="98">
        <f t="shared" si="42"/>
        <v>0.14081605318591939</v>
      </c>
      <c r="I75" s="98">
        <f t="shared" si="43"/>
        <v>0.22405881192026836</v>
      </c>
      <c r="J75" s="98">
        <f t="shared" si="44"/>
        <v>0.12880361491488918</v>
      </c>
      <c r="K75" s="98">
        <f t="shared" si="45"/>
        <v>0.16991810628250345</v>
      </c>
      <c r="L75" s="98">
        <f t="shared" si="46"/>
        <v>0.20736175617258773</v>
      </c>
      <c r="M75" s="98">
        <f t="shared" si="47"/>
        <v>0.19119308816006364</v>
      </c>
      <c r="N75" s="99">
        <f t="shared" si="48"/>
        <v>0.20864918909498847</v>
      </c>
      <c r="O75" s="99">
        <f t="shared" si="49"/>
        <v>0.22258784975526263</v>
      </c>
      <c r="P75" s="99">
        <f t="shared" si="50"/>
        <v>0.28694129184869677</v>
      </c>
      <c r="Q75" s="99">
        <f t="shared" si="51"/>
        <v>0.21541101571896648</v>
      </c>
      <c r="R75" s="99">
        <f t="shared" si="50"/>
        <v>0.18215634201653325</v>
      </c>
      <c r="S75" s="99">
        <f t="shared" si="52"/>
        <v>0.23524838985722651</v>
      </c>
      <c r="T75" s="32"/>
      <c r="U75" s="32"/>
      <c r="V75" s="11" t="s">
        <v>6</v>
      </c>
      <c r="W75" s="51">
        <v>73947</v>
      </c>
      <c r="X75" s="51">
        <v>76109</v>
      </c>
      <c r="Y75" s="51">
        <v>82847</v>
      </c>
      <c r="Z75" s="51">
        <v>83722</v>
      </c>
      <c r="AA75" s="51">
        <v>84126</v>
      </c>
      <c r="AB75" s="51">
        <v>81878</v>
      </c>
      <c r="AC75" s="51">
        <v>82127</v>
      </c>
      <c r="AD75" s="51">
        <v>81072</v>
      </c>
      <c r="AE75" s="51">
        <v>81717</v>
      </c>
      <c r="AF75" s="51">
        <v>83645</v>
      </c>
      <c r="AG75" s="51">
        <v>85823</v>
      </c>
      <c r="AH75" s="51">
        <v>87965</v>
      </c>
      <c r="AI75" s="51">
        <v>93300</v>
      </c>
      <c r="AJ75" s="51">
        <v>95817</v>
      </c>
      <c r="AK75" s="51">
        <v>100058</v>
      </c>
      <c r="AL75" s="51">
        <v>96444</v>
      </c>
      <c r="AM75" s="95">
        <v>99938</v>
      </c>
      <c r="AN75" s="95">
        <v>111015</v>
      </c>
    </row>
    <row r="76" spans="1:40" x14ac:dyDescent="0.2">
      <c r="A76" s="11" t="s">
        <v>7</v>
      </c>
      <c r="B76" s="98">
        <f t="shared" si="36"/>
        <v>0.19874710955964889</v>
      </c>
      <c r="C76" s="98">
        <f t="shared" si="37"/>
        <v>0.1663830779480347</v>
      </c>
      <c r="D76" s="98">
        <f t="shared" si="38"/>
        <v>0.18406029432597518</v>
      </c>
      <c r="E76" s="98">
        <f t="shared" si="39"/>
        <v>0.22666151655536174</v>
      </c>
      <c r="F76" s="98">
        <f t="shared" si="40"/>
        <v>0.16443724211524785</v>
      </c>
      <c r="G76" s="98">
        <f t="shared" si="41"/>
        <v>0.19484371314375573</v>
      </c>
      <c r="H76" s="98">
        <f t="shared" si="42"/>
        <v>0.19663173762292757</v>
      </c>
      <c r="I76" s="98">
        <f t="shared" si="43"/>
        <v>0.27901828086426045</v>
      </c>
      <c r="J76" s="98">
        <f t="shared" si="44"/>
        <v>0.26070578772181729</v>
      </c>
      <c r="K76" s="98">
        <f t="shared" si="45"/>
        <v>0.25479071303081102</v>
      </c>
      <c r="L76" s="98">
        <f t="shared" si="46"/>
        <v>0.2610179788662329</v>
      </c>
      <c r="M76" s="98">
        <f t="shared" si="47"/>
        <v>0.21096132583181448</v>
      </c>
      <c r="N76" s="99">
        <f t="shared" si="48"/>
        <v>0.19172458539216858</v>
      </c>
      <c r="O76" s="99">
        <f t="shared" si="49"/>
        <v>0.20659324910073074</v>
      </c>
      <c r="P76" s="99">
        <f t="shared" si="50"/>
        <v>0.27250201480282044</v>
      </c>
      <c r="Q76" s="99">
        <f t="shared" si="51"/>
        <v>0.27907405280157338</v>
      </c>
      <c r="R76" s="99">
        <f t="shared" si="50"/>
        <v>0.28360752090537561</v>
      </c>
      <c r="S76" s="99">
        <f t="shared" si="52"/>
        <v>0.27941597085569758</v>
      </c>
      <c r="T76" s="32"/>
      <c r="U76" s="32"/>
      <c r="V76" s="11" t="s">
        <v>7</v>
      </c>
      <c r="W76" s="51">
        <v>211127</v>
      </c>
      <c r="X76" s="51">
        <v>225150</v>
      </c>
      <c r="Y76" s="51">
        <v>240006</v>
      </c>
      <c r="Z76" s="51">
        <v>249315</v>
      </c>
      <c r="AA76" s="51">
        <v>253020</v>
      </c>
      <c r="AB76" s="51">
        <v>244192</v>
      </c>
      <c r="AC76" s="51">
        <v>243131</v>
      </c>
      <c r="AD76" s="51">
        <v>245065</v>
      </c>
      <c r="AE76" s="51">
        <v>243049</v>
      </c>
      <c r="AF76" s="51">
        <v>249877</v>
      </c>
      <c r="AG76" s="51">
        <v>270373</v>
      </c>
      <c r="AH76" s="51">
        <v>268292</v>
      </c>
      <c r="AI76" s="51">
        <v>282322</v>
      </c>
      <c r="AJ76" s="51">
        <v>291862</v>
      </c>
      <c r="AK76" s="51">
        <v>317911</v>
      </c>
      <c r="AL76" s="51">
        <v>307052</v>
      </c>
      <c r="AM76" s="95">
        <v>323293</v>
      </c>
      <c r="AN76" s="95">
        <v>360731</v>
      </c>
    </row>
    <row r="77" spans="1:40" x14ac:dyDescent="0.2">
      <c r="A77" s="11" t="s">
        <v>8</v>
      </c>
      <c r="B77" s="98">
        <f t="shared" si="36"/>
        <v>0.72110192154354369</v>
      </c>
      <c r="C77" s="98">
        <f t="shared" si="37"/>
        <v>0.89376097714631475</v>
      </c>
      <c r="D77" s="98">
        <f t="shared" si="38"/>
        <v>0.77143191872325134</v>
      </c>
      <c r="E77" s="98">
        <f t="shared" si="39"/>
        <v>0.91968815372051382</v>
      </c>
      <c r="F77" s="98">
        <f t="shared" si="40"/>
        <v>0.74800526765028685</v>
      </c>
      <c r="G77" s="98">
        <f t="shared" si="41"/>
        <v>0.71488748746677711</v>
      </c>
      <c r="H77" s="98">
        <f t="shared" si="42"/>
        <v>0.74142392159612358</v>
      </c>
      <c r="I77" s="98">
        <f t="shared" si="43"/>
        <v>0.92388637570923726</v>
      </c>
      <c r="J77" s="98">
        <f t="shared" si="44"/>
        <v>1.0430906117330667</v>
      </c>
      <c r="K77" s="98">
        <f t="shared" si="45"/>
        <v>1.1978578892073275</v>
      </c>
      <c r="L77" s="98">
        <f t="shared" si="46"/>
        <v>1.1911368870715515</v>
      </c>
      <c r="M77" s="98">
        <f t="shared" si="47"/>
        <v>1.3194635547569595</v>
      </c>
      <c r="N77" s="99">
        <f t="shared" si="48"/>
        <v>1.2960340805034574</v>
      </c>
      <c r="O77" s="99">
        <f t="shared" si="49"/>
        <v>1.409182724744181</v>
      </c>
      <c r="P77" s="99">
        <f t="shared" si="50"/>
        <v>1.4423191282975061</v>
      </c>
      <c r="Q77" s="99">
        <f t="shared" si="51"/>
        <v>1.4045181370486322</v>
      </c>
      <c r="R77" s="99">
        <f t="shared" si="50"/>
        <v>1.2910193920515316</v>
      </c>
      <c r="S77" s="99">
        <f t="shared" si="52"/>
        <v>1.2834539541066261</v>
      </c>
      <c r="T77" s="32"/>
      <c r="U77" s="32"/>
      <c r="V77" s="11" t="s">
        <v>8</v>
      </c>
      <c r="W77" s="51">
        <v>114127</v>
      </c>
      <c r="X77" s="51">
        <v>120637</v>
      </c>
      <c r="Y77" s="51">
        <v>125005</v>
      </c>
      <c r="Z77" s="51">
        <v>127348</v>
      </c>
      <c r="AA77" s="51">
        <v>123015</v>
      </c>
      <c r="AB77" s="51">
        <v>125666</v>
      </c>
      <c r="AC77" s="51">
        <v>128360.99999999999</v>
      </c>
      <c r="AD77" s="51">
        <v>129893</v>
      </c>
      <c r="AE77" s="51">
        <v>132378</v>
      </c>
      <c r="AF77" s="51">
        <v>139919</v>
      </c>
      <c r="AG77" s="51">
        <v>147713</v>
      </c>
      <c r="AH77" s="51">
        <v>152621</v>
      </c>
      <c r="AI77" s="51">
        <v>162897</v>
      </c>
      <c r="AJ77" s="51">
        <v>170990</v>
      </c>
      <c r="AK77" s="51">
        <v>182663</v>
      </c>
      <c r="AL77" s="51">
        <v>179045</v>
      </c>
      <c r="AM77" s="95">
        <v>186285</v>
      </c>
      <c r="AN77" s="95">
        <v>202639</v>
      </c>
    </row>
    <row r="78" spans="1:40" x14ac:dyDescent="0.2">
      <c r="A78" s="11" t="s">
        <v>9</v>
      </c>
      <c r="B78" s="98">
        <f t="shared" si="36"/>
        <v>0.33578519523173184</v>
      </c>
      <c r="C78" s="98">
        <f t="shared" si="37"/>
        <v>0.38522496378008808</v>
      </c>
      <c r="D78" s="98">
        <f t="shared" si="38"/>
        <v>0.40213527091936607</v>
      </c>
      <c r="E78" s="98">
        <f t="shared" si="39"/>
        <v>0.44405913644876671</v>
      </c>
      <c r="F78" s="98">
        <f t="shared" si="40"/>
        <v>0.52922665303147598</v>
      </c>
      <c r="G78" s="98">
        <f t="shared" si="41"/>
        <v>0.55498128374053279</v>
      </c>
      <c r="H78" s="98">
        <f t="shared" si="42"/>
        <v>0.59138506035656113</v>
      </c>
      <c r="I78" s="98">
        <f t="shared" si="43"/>
        <v>0.58120220706840331</v>
      </c>
      <c r="J78" s="98">
        <f t="shared" si="44"/>
        <v>0.63476392108212809</v>
      </c>
      <c r="K78" s="98">
        <f t="shared" si="45"/>
        <v>0.54621460797527177</v>
      </c>
      <c r="L78" s="98">
        <f t="shared" si="46"/>
        <v>0.59845718135955206</v>
      </c>
      <c r="M78" s="98">
        <f t="shared" si="47"/>
        <v>0.5723080289723782</v>
      </c>
      <c r="N78" s="99">
        <f t="shared" si="48"/>
        <v>0.60127878339553387</v>
      </c>
      <c r="O78" s="99">
        <f t="shared" si="49"/>
        <v>0.63449233018803275</v>
      </c>
      <c r="P78" s="99">
        <f t="shared" si="50"/>
        <v>0.67175844670857743</v>
      </c>
      <c r="Q78" s="99">
        <f t="shared" si="51"/>
        <v>0.63505444914050313</v>
      </c>
      <c r="R78" s="99">
        <f t="shared" si="50"/>
        <v>0.61410674470292526</v>
      </c>
      <c r="S78" s="99">
        <f t="shared" si="52"/>
        <v>0.63239732664995818</v>
      </c>
      <c r="T78" s="32"/>
      <c r="U78" s="32"/>
      <c r="V78" s="11" t="s">
        <v>9</v>
      </c>
      <c r="W78" s="51">
        <v>150411</v>
      </c>
      <c r="X78" s="51">
        <v>157372</v>
      </c>
      <c r="Y78" s="51">
        <v>172173</v>
      </c>
      <c r="Z78" s="51">
        <v>177268</v>
      </c>
      <c r="AA78" s="51">
        <v>176993</v>
      </c>
      <c r="AB78" s="51">
        <v>176531</v>
      </c>
      <c r="AC78" s="51">
        <v>179268</v>
      </c>
      <c r="AD78" s="51">
        <v>179786</v>
      </c>
      <c r="AE78" s="51">
        <v>183786</v>
      </c>
      <c r="AF78" s="51">
        <v>192169</v>
      </c>
      <c r="AG78" s="51">
        <v>205553</v>
      </c>
      <c r="AH78" s="51">
        <v>216327</v>
      </c>
      <c r="AI78" s="51">
        <v>235508</v>
      </c>
      <c r="AJ78" s="51">
        <v>246625</v>
      </c>
      <c r="AK78" s="51">
        <v>264901</v>
      </c>
      <c r="AL78" s="51">
        <v>265128</v>
      </c>
      <c r="AM78" s="95">
        <v>279989</v>
      </c>
      <c r="AN78" s="95">
        <v>299250</v>
      </c>
    </row>
    <row r="79" spans="1:40" x14ac:dyDescent="0.2">
      <c r="A79" s="11" t="s">
        <v>10</v>
      </c>
      <c r="B79" s="98">
        <f t="shared" si="36"/>
        <v>0.91624781557335855</v>
      </c>
      <c r="C79" s="98">
        <f t="shared" si="37"/>
        <v>1.0092148284158544</v>
      </c>
      <c r="D79" s="98">
        <f t="shared" si="38"/>
        <v>0.95327964606312598</v>
      </c>
      <c r="E79" s="98">
        <f t="shared" si="39"/>
        <v>0.91668303021155628</v>
      </c>
      <c r="F79" s="98">
        <f t="shared" si="40"/>
        <v>0.8354367880739042</v>
      </c>
      <c r="G79" s="98">
        <f t="shared" si="41"/>
        <v>0.97549566647890196</v>
      </c>
      <c r="H79" s="98">
        <f t="shared" si="42"/>
        <v>1.0466634560214856</v>
      </c>
      <c r="I79" s="98">
        <f t="shared" si="43"/>
        <v>1.2232954213361995</v>
      </c>
      <c r="J79" s="98">
        <f t="shared" si="44"/>
        <v>1.1275218316152502</v>
      </c>
      <c r="K79" s="98">
        <f t="shared" si="45"/>
        <v>1.1612394595137754</v>
      </c>
      <c r="L79" s="98">
        <f t="shared" si="46"/>
        <v>1.0575281365210589</v>
      </c>
      <c r="M79" s="98">
        <f t="shared" si="47"/>
        <v>1.0957539193088184</v>
      </c>
      <c r="N79" s="99">
        <f t="shared" si="48"/>
        <v>1.0589062257300674</v>
      </c>
      <c r="O79" s="99">
        <f t="shared" si="49"/>
        <v>1.0822599434308291</v>
      </c>
      <c r="P79" s="99">
        <f t="shared" si="50"/>
        <v>1.014704060660788</v>
      </c>
      <c r="Q79" s="99">
        <f t="shared" si="51"/>
        <v>1.0481628473451112</v>
      </c>
      <c r="R79" s="99">
        <f t="shared" si="50"/>
        <v>1.164292923601667</v>
      </c>
      <c r="S79" s="99">
        <f t="shared" si="52"/>
        <v>1.0820060334311865</v>
      </c>
      <c r="T79" s="32"/>
      <c r="U79" s="32"/>
      <c r="V79" s="11" t="s">
        <v>10</v>
      </c>
      <c r="W79" s="51">
        <v>129439</v>
      </c>
      <c r="X79" s="51">
        <v>142146</v>
      </c>
      <c r="Y79" s="51">
        <v>155847</v>
      </c>
      <c r="Z79" s="51">
        <v>159012</v>
      </c>
      <c r="AA79" s="51">
        <v>154686</v>
      </c>
      <c r="AB79" s="51">
        <v>156224</v>
      </c>
      <c r="AC79" s="51">
        <v>163830</v>
      </c>
      <c r="AD79" s="51">
        <v>155351</v>
      </c>
      <c r="AE79" s="51">
        <v>158898</v>
      </c>
      <c r="AF79" s="51">
        <v>169181</v>
      </c>
      <c r="AG79" s="51">
        <v>179020</v>
      </c>
      <c r="AH79" s="51">
        <v>186294</v>
      </c>
      <c r="AI79" s="51">
        <v>201307</v>
      </c>
      <c r="AJ79" s="51">
        <v>212029</v>
      </c>
      <c r="AK79" s="51">
        <v>222531</v>
      </c>
      <c r="AL79" s="51">
        <v>228728</v>
      </c>
      <c r="AM79" s="95">
        <v>235939</v>
      </c>
      <c r="AN79" s="95">
        <v>268290</v>
      </c>
    </row>
    <row r="80" spans="1:40" x14ac:dyDescent="0.2">
      <c r="A80" s="11" t="s">
        <v>11</v>
      </c>
      <c r="B80" s="98">
        <f t="shared" si="36"/>
        <v>0.4051213482643779</v>
      </c>
      <c r="C80" s="98">
        <f t="shared" si="37"/>
        <v>0.25547039083679429</v>
      </c>
      <c r="D80" s="98">
        <f t="shared" si="38"/>
        <v>0.22934519530238232</v>
      </c>
      <c r="E80" s="98">
        <f t="shared" si="39"/>
        <v>0.34659102172902095</v>
      </c>
      <c r="F80" s="98">
        <f t="shared" si="40"/>
        <v>0.35298778550657789</v>
      </c>
      <c r="G80" s="98">
        <f t="shared" si="41"/>
        <v>0.36974670302622048</v>
      </c>
      <c r="H80" s="98">
        <f t="shared" si="42"/>
        <v>0.37917393604112082</v>
      </c>
      <c r="I80" s="98">
        <f t="shared" si="43"/>
        <v>0.44416591131686384</v>
      </c>
      <c r="J80" s="98">
        <f t="shared" si="44"/>
        <v>0.5895522531679066</v>
      </c>
      <c r="K80" s="98">
        <f t="shared" si="45"/>
        <v>0.73610996035138676</v>
      </c>
      <c r="L80" s="98">
        <f t="shared" si="46"/>
        <v>0.71042076294157364</v>
      </c>
      <c r="M80" s="98">
        <f t="shared" si="47"/>
        <v>0.68508495866392882</v>
      </c>
      <c r="N80" s="99">
        <f t="shared" si="48"/>
        <v>0.59830076577768598</v>
      </c>
      <c r="O80" s="99">
        <f t="shared" si="49"/>
        <v>0.67562357218116753</v>
      </c>
      <c r="P80" s="99">
        <f t="shared" si="50"/>
        <v>0.63183434353828527</v>
      </c>
      <c r="Q80" s="99">
        <f t="shared" si="51"/>
        <v>0.54010917678428361</v>
      </c>
      <c r="R80" s="99">
        <f t="shared" si="50"/>
        <v>0.54226368336500352</v>
      </c>
      <c r="S80" s="99">
        <f t="shared" si="52"/>
        <v>0.56469509871249701</v>
      </c>
      <c r="T80" s="32"/>
      <c r="U80" s="32"/>
      <c r="V80" s="11" t="s">
        <v>11</v>
      </c>
      <c r="W80" s="51">
        <v>134217</v>
      </c>
      <c r="X80" s="51">
        <v>144229</v>
      </c>
      <c r="Y80" s="51">
        <v>158293</v>
      </c>
      <c r="Z80" s="51">
        <v>156979</v>
      </c>
      <c r="AA80" s="51">
        <v>156126</v>
      </c>
      <c r="AB80" s="51">
        <v>154384</v>
      </c>
      <c r="AC80" s="51">
        <v>160697</v>
      </c>
      <c r="AD80" s="51">
        <v>164383</v>
      </c>
      <c r="AE80" s="51">
        <v>166277</v>
      </c>
      <c r="AF80" s="51">
        <v>174281</v>
      </c>
      <c r="AG80" s="51">
        <v>180774</v>
      </c>
      <c r="AH80" s="51">
        <v>187382</v>
      </c>
      <c r="AI80" s="51">
        <v>200139</v>
      </c>
      <c r="AJ80" s="51">
        <v>205613</v>
      </c>
      <c r="AK80" s="51">
        <v>221484</v>
      </c>
      <c r="AL80" s="51">
        <v>228524</v>
      </c>
      <c r="AM80" s="95">
        <v>234548</v>
      </c>
      <c r="AN80" s="95">
        <v>241562</v>
      </c>
    </row>
    <row r="81" spans="1:40" x14ac:dyDescent="0.2">
      <c r="A81" s="11" t="s">
        <v>12</v>
      </c>
      <c r="B81" s="98">
        <f t="shared" si="36"/>
        <v>0.57303694092741897</v>
      </c>
      <c r="C81" s="98">
        <f t="shared" si="37"/>
        <v>0.62195529212091838</v>
      </c>
      <c r="D81" s="98">
        <f t="shared" si="38"/>
        <v>0.76081751147763355</v>
      </c>
      <c r="E81" s="98">
        <f t="shared" si="39"/>
        <v>0.79567708786298963</v>
      </c>
      <c r="F81" s="98">
        <f t="shared" si="40"/>
        <v>0.9443371299472928</v>
      </c>
      <c r="G81" s="98">
        <f t="shared" si="41"/>
        <v>0.98239058531009449</v>
      </c>
      <c r="H81" s="98">
        <f t="shared" si="42"/>
        <v>1.0226379661209239</v>
      </c>
      <c r="I81" s="98">
        <f t="shared" si="43"/>
        <v>1.1797050467315799</v>
      </c>
      <c r="J81" s="98">
        <f t="shared" si="44"/>
        <v>1.378466170930535</v>
      </c>
      <c r="K81" s="98">
        <f t="shared" si="45"/>
        <v>1.7695146141820799</v>
      </c>
      <c r="L81" s="98">
        <f t="shared" si="46"/>
        <v>1.706638291854625</v>
      </c>
      <c r="M81" s="98">
        <f t="shared" si="47"/>
        <v>1.712159629274659</v>
      </c>
      <c r="N81" s="99">
        <f t="shared" si="48"/>
        <v>1.5518886288332174</v>
      </c>
      <c r="O81" s="99">
        <f t="shared" si="49"/>
        <v>1.4611066546353337</v>
      </c>
      <c r="P81" s="99">
        <f t="shared" si="50"/>
        <v>1.5538510586456844</v>
      </c>
      <c r="Q81" s="99">
        <f t="shared" si="51"/>
        <v>1.7049686184487336</v>
      </c>
      <c r="R81" s="99">
        <f t="shared" si="50"/>
        <v>1.7632375036752164</v>
      </c>
      <c r="S81" s="99">
        <f t="shared" si="52"/>
        <v>1.6998052501111514</v>
      </c>
      <c r="T81" s="32"/>
      <c r="U81" s="32"/>
      <c r="V81" s="11" t="s">
        <v>12</v>
      </c>
      <c r="W81" s="51">
        <v>322163</v>
      </c>
      <c r="X81" s="51">
        <v>346449</v>
      </c>
      <c r="Y81" s="51">
        <v>384879</v>
      </c>
      <c r="Z81" s="51">
        <v>418538</v>
      </c>
      <c r="AA81" s="51">
        <v>405449</v>
      </c>
      <c r="AB81" s="51">
        <v>409424</v>
      </c>
      <c r="AC81" s="51">
        <v>423093</v>
      </c>
      <c r="AD81" s="51">
        <v>429902</v>
      </c>
      <c r="AE81" s="51">
        <v>447012</v>
      </c>
      <c r="AF81" s="51">
        <v>455448</v>
      </c>
      <c r="AG81" s="51">
        <v>487921</v>
      </c>
      <c r="AH81" s="51">
        <v>497492</v>
      </c>
      <c r="AI81" s="51">
        <v>527915</v>
      </c>
      <c r="AJ81" s="51">
        <v>569582</v>
      </c>
      <c r="AK81" s="51">
        <v>610302</v>
      </c>
      <c r="AL81" s="51">
        <v>620474</v>
      </c>
      <c r="AM81" s="95">
        <v>665061</v>
      </c>
      <c r="AN81" s="95">
        <v>745193</v>
      </c>
    </row>
    <row r="82" spans="1:40" x14ac:dyDescent="0.2">
      <c r="A82" s="11" t="s">
        <v>13</v>
      </c>
      <c r="B82" s="98">
        <f t="shared" si="36"/>
        <v>0.52801945029738884</v>
      </c>
      <c r="C82" s="98">
        <f t="shared" si="37"/>
        <v>0.4379531688486496</v>
      </c>
      <c r="D82" s="98">
        <f t="shared" si="38"/>
        <v>0.4239060427327514</v>
      </c>
      <c r="E82" s="98">
        <f t="shared" si="39"/>
        <v>0.38776834314418884</v>
      </c>
      <c r="F82" s="98">
        <f t="shared" si="40"/>
        <v>0.45683886850031491</v>
      </c>
      <c r="G82" s="98">
        <f t="shared" si="41"/>
        <v>0.3988005454575877</v>
      </c>
      <c r="H82" s="98">
        <f t="shared" si="42"/>
        <v>0.46574475980180918</v>
      </c>
      <c r="I82" s="98">
        <f t="shared" si="43"/>
        <v>0.5439108396375204</v>
      </c>
      <c r="J82" s="98">
        <f t="shared" si="44"/>
        <v>0.58683632370458616</v>
      </c>
      <c r="K82" s="98">
        <f t="shared" si="45"/>
        <v>0.69292376393760768</v>
      </c>
      <c r="L82" s="98">
        <f t="shared" si="46"/>
        <v>0.64725735231357273</v>
      </c>
      <c r="M82" s="98">
        <f t="shared" si="47"/>
        <v>0.6302997455623276</v>
      </c>
      <c r="N82" s="99">
        <f t="shared" si="48"/>
        <v>0.78540007368574738</v>
      </c>
      <c r="O82" s="99">
        <f t="shared" si="49"/>
        <v>0.8933087079042249</v>
      </c>
      <c r="P82" s="99">
        <f t="shared" si="50"/>
        <v>0.96415137054579514</v>
      </c>
      <c r="Q82" s="99">
        <f t="shared" si="51"/>
        <v>0.85606268167259192</v>
      </c>
      <c r="R82" s="99">
        <f t="shared" si="50"/>
        <v>1.0979080525685325</v>
      </c>
      <c r="S82" s="99">
        <f t="shared" si="52"/>
        <v>1.1515899927544018</v>
      </c>
      <c r="T82" s="32"/>
      <c r="U82" s="32"/>
      <c r="V82" s="11" t="s">
        <v>13</v>
      </c>
      <c r="W82" s="51">
        <v>149972</v>
      </c>
      <c r="X82" s="51">
        <v>157502</v>
      </c>
      <c r="Y82" s="51">
        <v>171578</v>
      </c>
      <c r="Z82" s="51">
        <v>179563</v>
      </c>
      <c r="AA82" s="51">
        <v>176297</v>
      </c>
      <c r="AB82" s="51">
        <v>179299</v>
      </c>
      <c r="AC82" s="51">
        <v>185680</v>
      </c>
      <c r="AD82" s="51">
        <v>187045</v>
      </c>
      <c r="AE82" s="51">
        <v>188048</v>
      </c>
      <c r="AF82" s="51">
        <v>197846</v>
      </c>
      <c r="AG82" s="51">
        <v>210886</v>
      </c>
      <c r="AH82" s="51">
        <v>219246</v>
      </c>
      <c r="AI82" s="51">
        <v>235902</v>
      </c>
      <c r="AJ82" s="51">
        <v>248283</v>
      </c>
      <c r="AK82" s="51">
        <v>265111</v>
      </c>
      <c r="AL82" s="51">
        <v>266976</v>
      </c>
      <c r="AM82" s="95">
        <v>285930</v>
      </c>
      <c r="AN82" s="95">
        <v>317890</v>
      </c>
    </row>
    <row r="83" spans="1:40" x14ac:dyDescent="0.2">
      <c r="A83" s="11" t="s">
        <v>14</v>
      </c>
      <c r="B83" s="98">
        <f t="shared" si="36"/>
        <v>0.82570350993377506</v>
      </c>
      <c r="C83" s="98">
        <f t="shared" si="37"/>
        <v>0.82136476225133459</v>
      </c>
      <c r="D83" s="98">
        <f t="shared" si="38"/>
        <v>0.71838220251343254</v>
      </c>
      <c r="E83" s="98">
        <f t="shared" si="39"/>
        <v>0.61133492720562521</v>
      </c>
      <c r="F83" s="98">
        <f t="shared" si="40"/>
        <v>0.55927468488240462</v>
      </c>
      <c r="G83" s="98">
        <f t="shared" si="41"/>
        <v>0.70267403898213332</v>
      </c>
      <c r="H83" s="98">
        <f t="shared" si="42"/>
        <v>0.75574643129620411</v>
      </c>
      <c r="I83" s="98">
        <f t="shared" si="43"/>
        <v>0.83084634301753058</v>
      </c>
      <c r="J83" s="98">
        <f t="shared" si="44"/>
        <v>0.82805126604804191</v>
      </c>
      <c r="K83" s="98">
        <f t="shared" si="45"/>
        <v>0.86321914824353929</v>
      </c>
      <c r="L83" s="98">
        <f t="shared" si="46"/>
        <v>0.86935490082803779</v>
      </c>
      <c r="M83" s="98">
        <f t="shared" si="47"/>
        <v>0.96984949350999772</v>
      </c>
      <c r="N83" s="99">
        <f t="shared" si="48"/>
        <v>1.1684371152030222</v>
      </c>
      <c r="O83" s="99">
        <f t="shared" si="49"/>
        <v>1.1519269005277437</v>
      </c>
      <c r="P83" s="99">
        <f t="shared" si="50"/>
        <v>1.1557262042122844</v>
      </c>
      <c r="Q83" s="99">
        <f t="shared" si="51"/>
        <v>1.0974616648828652</v>
      </c>
      <c r="R83" s="99">
        <f t="shared" si="50"/>
        <v>1.1096272174763959</v>
      </c>
      <c r="S83" s="99">
        <f t="shared" si="52"/>
        <v>1.1473204466589748</v>
      </c>
      <c r="T83" s="32"/>
      <c r="U83" s="32"/>
      <c r="V83" s="11" t="s">
        <v>14</v>
      </c>
      <c r="W83" s="51">
        <v>151000</v>
      </c>
      <c r="X83" s="51">
        <v>164880</v>
      </c>
      <c r="Y83" s="51">
        <v>177924</v>
      </c>
      <c r="Z83" s="51">
        <v>191567</v>
      </c>
      <c r="AA83" s="51">
        <v>186359</v>
      </c>
      <c r="AB83" s="51">
        <v>184700</v>
      </c>
      <c r="AC83" s="51">
        <v>190055</v>
      </c>
      <c r="AD83" s="51">
        <v>189897</v>
      </c>
      <c r="AE83" s="51">
        <v>193871</v>
      </c>
      <c r="AF83" s="51">
        <v>208886</v>
      </c>
      <c r="AG83" s="51">
        <v>218106</v>
      </c>
      <c r="AH83" s="51">
        <v>225223</v>
      </c>
      <c r="AI83" s="51">
        <v>239828</v>
      </c>
      <c r="AJ83" s="51">
        <v>247823</v>
      </c>
      <c r="AK83" s="51">
        <v>268123</v>
      </c>
      <c r="AL83" s="51">
        <v>261352</v>
      </c>
      <c r="AM83" s="95">
        <v>279349</v>
      </c>
      <c r="AN83" s="95">
        <v>304826</v>
      </c>
    </row>
    <row r="84" spans="1:40" x14ac:dyDescent="0.2">
      <c r="A84" s="11" t="s">
        <v>15</v>
      </c>
      <c r="B84" s="98">
        <f t="shared" si="36"/>
        <v>0.42176639467292515</v>
      </c>
      <c r="C84" s="98">
        <f t="shared" si="37"/>
        <v>0.40761949562074562</v>
      </c>
      <c r="D84" s="98">
        <f t="shared" si="38"/>
        <v>0.44786697039205942</v>
      </c>
      <c r="E84" s="98">
        <f t="shared" si="39"/>
        <v>0.42876346100576695</v>
      </c>
      <c r="F84" s="98">
        <f t="shared" si="40"/>
        <v>0.52876368205559576</v>
      </c>
      <c r="G84" s="98">
        <f t="shared" si="41"/>
        <v>0.52754372267904115</v>
      </c>
      <c r="H84" s="98">
        <f t="shared" si="42"/>
        <v>0.64308014287112747</v>
      </c>
      <c r="I84" s="98">
        <f t="shared" si="43"/>
        <v>0.5470687031061211</v>
      </c>
      <c r="J84" s="98">
        <f t="shared" si="44"/>
        <v>0.52773332070671541</v>
      </c>
      <c r="K84" s="98">
        <f t="shared" si="45"/>
        <v>0.72074142366757932</v>
      </c>
      <c r="L84" s="98">
        <f t="shared" si="46"/>
        <v>0.70917268218762841</v>
      </c>
      <c r="M84" s="98">
        <f t="shared" si="47"/>
        <v>0.83912236522899442</v>
      </c>
      <c r="N84" s="99">
        <f t="shared" si="48"/>
        <v>0.75824314518308888</v>
      </c>
      <c r="O84" s="99">
        <f t="shared" si="49"/>
        <v>0.73155998544317302</v>
      </c>
      <c r="P84" s="99">
        <f t="shared" si="50"/>
        <v>0.62623884497791338</v>
      </c>
      <c r="Q84" s="99">
        <f t="shared" si="51"/>
        <v>0.76004870486120812</v>
      </c>
      <c r="R84" s="99">
        <f t="shared" si="50"/>
        <v>0.72824161111995489</v>
      </c>
      <c r="S84" s="99">
        <f t="shared" si="52"/>
        <v>0.72463514089178305</v>
      </c>
      <c r="T84" s="32"/>
      <c r="U84" s="32"/>
      <c r="V84" s="11" t="s">
        <v>15</v>
      </c>
      <c r="W84" s="51">
        <v>329787</v>
      </c>
      <c r="X84" s="51">
        <v>346406</v>
      </c>
      <c r="Y84" s="51">
        <v>378412</v>
      </c>
      <c r="Z84" s="51">
        <v>397110</v>
      </c>
      <c r="AA84" s="51">
        <v>375638</v>
      </c>
      <c r="AB84" s="51">
        <v>382719</v>
      </c>
      <c r="AC84" s="51">
        <v>398401</v>
      </c>
      <c r="AD84" s="51">
        <v>402238</v>
      </c>
      <c r="AE84" s="51">
        <v>390709</v>
      </c>
      <c r="AF84" s="51">
        <v>416291</v>
      </c>
      <c r="AG84" s="51">
        <v>435540</v>
      </c>
      <c r="AH84" s="51">
        <v>450316</v>
      </c>
      <c r="AI84" s="51">
        <v>471366</v>
      </c>
      <c r="AJ84" s="51">
        <v>500526</v>
      </c>
      <c r="AK84" s="51">
        <v>509743</v>
      </c>
      <c r="AL84" s="51">
        <v>491032</v>
      </c>
      <c r="AM84" s="95">
        <v>532814</v>
      </c>
      <c r="AN84" s="95">
        <v>597665</v>
      </c>
    </row>
  </sheetData>
  <mergeCells count="2">
    <mergeCell ref="A1:N1"/>
    <mergeCell ref="A21:S21"/>
  </mergeCells>
  <hyperlinks>
    <hyperlink ref="U1" location="obsah!A1" display="OBSAH"/>
    <hyperlink ref="AB68" r:id="rId1"/>
  </hyperlinks>
  <pageMargins left="0.51181102362204722" right="0.51181102362204722" top="0.78740157480314965" bottom="0.78740157480314965"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2</vt:i4>
      </vt:variant>
    </vt:vector>
  </HeadingPairs>
  <TitlesOfParts>
    <vt:vector size="14" baseType="lpstr">
      <vt:lpstr>OBSAH</vt:lpstr>
      <vt:lpstr>Metodika</vt:lpstr>
      <vt:lpstr>Poznámky</vt:lpstr>
      <vt:lpstr>1</vt:lpstr>
      <vt:lpstr>2</vt:lpstr>
      <vt:lpstr>3</vt:lpstr>
      <vt:lpstr>4</vt:lpstr>
      <vt:lpstr>5</vt:lpstr>
      <vt:lpstr>6</vt:lpstr>
      <vt:lpstr>7</vt:lpstr>
      <vt:lpstr>8</vt:lpstr>
      <vt:lpstr>9</vt:lpstr>
      <vt:lpstr>Metodika!Oblast_tisku</vt:lpstr>
      <vt:lpstr>Poznámky!Oblast_tisku</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Hana Stryjová</dc:creator>
  <cp:lastModifiedBy>Štampach Marek</cp:lastModifiedBy>
  <cp:lastPrinted>2023-05-23T09:55:03Z</cp:lastPrinted>
  <dcterms:created xsi:type="dcterms:W3CDTF">2014-01-22T14:27:54Z</dcterms:created>
  <dcterms:modified xsi:type="dcterms:W3CDTF">2024-06-11T07:09:30Z</dcterms:modified>
</cp:coreProperties>
</file>